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ČUNOVODSTVO2\Desktop\FIN.PLAN 2024\FIN. PLAN ZA 2025. I PROJ. ZA 2026-2027\"/>
    </mc:Choice>
  </mc:AlternateContent>
  <xr:revisionPtr revIDLastSave="0" documentId="13_ncr:1_{2F51B694-CAFC-4E53-BDD7-280999B1B0AA}" xr6:coauthVersionLast="37" xr6:coauthVersionMax="37" xr10:uidLastSave="{00000000-0000-0000-0000-000000000000}"/>
  <bookViews>
    <workbookView xWindow="0" yWindow="0" windowWidth="28800" windowHeight="11505" firstSheet="1" activeTab="6" xr2:uid="{71BCDEF1-F7C9-4ED6-92DF-8E557D62C311}"/>
  </bookViews>
  <sheets>
    <sheet name="I. OPĆI DIO-SAŽ." sheetId="8" r:id="rId1"/>
    <sheet name="A1. PR-RAS EK. KLAS." sheetId="2" r:id="rId2"/>
    <sheet name="A2. PR-RAS IZV. FIN." sheetId="4" r:id="rId3"/>
    <sheet name="A3. RAS FUNK. KLAS." sheetId="3" r:id="rId4"/>
    <sheet name="B1. RAČ. FIN. EK. KLAS." sheetId="5" r:id="rId5"/>
    <sheet name="B2. RAČ. FIN. IZV. FIN." sheetId="6" r:id="rId6"/>
    <sheet name="II. POSEBNI DIO" sheetId="7" r:id="rId7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8" l="1"/>
  <c r="I41" i="8" s="1"/>
  <c r="I44" i="8" s="1"/>
  <c r="J41" i="8" s="1"/>
  <c r="J44" i="8" s="1"/>
  <c r="J26" i="8"/>
  <c r="I26" i="8"/>
  <c r="H26" i="8"/>
  <c r="G26" i="8"/>
  <c r="F26" i="8"/>
  <c r="J15" i="8"/>
  <c r="I15" i="8"/>
  <c r="I18" i="8" s="1"/>
  <c r="H15" i="8"/>
  <c r="H18" i="8" s="1"/>
  <c r="G15" i="8"/>
  <c r="F15" i="8"/>
  <c r="J12" i="8"/>
  <c r="J18" i="8" s="1"/>
  <c r="I12" i="8"/>
  <c r="H12" i="8"/>
  <c r="G12" i="8"/>
  <c r="G18" i="8" s="1"/>
  <c r="G27" i="8" s="1"/>
  <c r="F12" i="8"/>
  <c r="F18" i="8" s="1"/>
  <c r="F27" i="8" s="1"/>
  <c r="H27" i="8" l="1"/>
  <c r="H34" i="8" s="1"/>
  <c r="H35" i="8"/>
  <c r="J27" i="8"/>
  <c r="J34" i="8" s="1"/>
  <c r="J35" i="8" s="1"/>
  <c r="I27" i="8"/>
  <c r="I34" i="8" s="1"/>
  <c r="I35" i="8"/>
</calcChain>
</file>

<file path=xl/sharedStrings.xml><?xml version="1.0" encoding="utf-8"?>
<sst xmlns="http://schemas.openxmlformats.org/spreadsheetml/2006/main" count="294" uniqueCount="113">
  <si>
    <t>OŠ NOVI MAROF</t>
  </si>
  <si>
    <t>I. OPĆI DIO</t>
  </si>
  <si>
    <t>Članak 2.</t>
  </si>
  <si>
    <t>A1. PRIHODI I RASHODI PREMA EKONOMSKOJ KLASIFIKACIJI</t>
  </si>
  <si>
    <t>Oznaka</t>
  </si>
  <si>
    <t>Ostvarenje 2023.</t>
  </si>
  <si>
    <t>Plan 2024.</t>
  </si>
  <si>
    <t>Plan 2025.</t>
  </si>
  <si>
    <t>Projekcija 2026.</t>
  </si>
  <si>
    <t>Projekcija 2027.</t>
  </si>
  <si>
    <t>A. RAČUN PRIHODA I RASHODA</t>
  </si>
  <si>
    <t>6 Prihodi poslovanja</t>
  </si>
  <si>
    <t>63 Pomoći iz inozemstva i od subjekata unutar općeg proračuna</t>
  </si>
  <si>
    <t>64 Prihodi od imovine</t>
  </si>
  <si>
    <t>65 Prihodi od upravnih i administrativnih pristojbi, pristojbi po posebnim propisima i naknada</t>
  </si>
  <si>
    <t>66 Prihodi od prodaje proizvoda i robe te pruženih usluga i prihodi od donacija te povrati po protestiranim jamstvima</t>
  </si>
  <si>
    <t>67 Prihodi iz nadležnog proračuna i od HZZO-a temeljem ugovornih obveza</t>
  </si>
  <si>
    <t>7 Prihodi od prodaje nefinancijske imovine</t>
  </si>
  <si>
    <t>72 Prihodi od prodaje proizvedene dugotrajne imovine</t>
  </si>
  <si>
    <t>SVEUKUPNO PRIHODI</t>
  </si>
  <si>
    <t>3 Rashodi poslovanja</t>
  </si>
  <si>
    <t>31 Rashodi za zaposlene</t>
  </si>
  <si>
    <t>32 Materijalni rashodi</t>
  </si>
  <si>
    <t>34 Financijski rashodi</t>
  </si>
  <si>
    <t>37 Naknade građanima i kućanstvima na temelju osiguranja i druge naknade</t>
  </si>
  <si>
    <t>38 Ostali rashodi</t>
  </si>
  <si>
    <t>4 Rashodi za nabavu nefinancijske imovine</t>
  </si>
  <si>
    <t>42 Rashodi za nabavu proizvedene dugotrajne imovine</t>
  </si>
  <si>
    <t>45 Rashodi za dodatna ulaganja na nefinancijskoj imovini</t>
  </si>
  <si>
    <t>SVEUKUPNO RASHODI</t>
  </si>
  <si>
    <t>A3. RASHODI PREMA FUNKCIJKOJ KLASIFIKACIJI</t>
  </si>
  <si>
    <t>Funk. klas: 09 Obrazovanje</t>
  </si>
  <si>
    <t>Funk. klas: 091 Predškolsko i osnovno obrazovanje</t>
  </si>
  <si>
    <t>Funk. klas: 095 Obrazovanje koje se ne može definirati po stupnju</t>
  </si>
  <si>
    <t>Funk. klas: 096 Dodatne usluge u obrazovanju</t>
  </si>
  <si>
    <t>Funk. klas: 098 Usluge obrazovanja koje nisu drugdje svrstane</t>
  </si>
  <si>
    <t>A2. PRIHODI I RASHODI PREMA IZVORIMA FINANCIRANJA</t>
  </si>
  <si>
    <t>Izvor: 1 OPĆI PRIHODI I PRIMICI</t>
  </si>
  <si>
    <t>Izvor: 11 Opći prihodi i primici</t>
  </si>
  <si>
    <t>Izvor: 3 VLASTITI PRIHODI</t>
  </si>
  <si>
    <t>Izvor: 31 Vlastiti prihodi</t>
  </si>
  <si>
    <t>Izvor: 4 PRIHODI ZA POSEBNE NAMJENE</t>
  </si>
  <si>
    <t>Izvor: 43 Ostali prihodi za posebne namjene</t>
  </si>
  <si>
    <t>Izvor: 44 Decentralizirana sredstva</t>
  </si>
  <si>
    <t>Izvor: 5 POMOĆI</t>
  </si>
  <si>
    <t>Izvor: 51 Pomoći EU</t>
  </si>
  <si>
    <t>Izvor: 52 Ostale pomoći</t>
  </si>
  <si>
    <t>Izvor: 6 DONACIJE</t>
  </si>
  <si>
    <t>Izvor: 61 Donacije</t>
  </si>
  <si>
    <t>Izvor: 7 PRIHODI OD NEFINANCIJSKE IMOVINE I NADOKNADE ŠTETA S OSNOVA OSIGURANJA</t>
  </si>
  <si>
    <t>Izvor: 71 Prihodi od nefinancijske imovine</t>
  </si>
  <si>
    <t>B1. RAČUN FINANCIRANJA PREMA EKONOMSKOJ KLASIFIKACIJI</t>
  </si>
  <si>
    <t>&gt;</t>
  </si>
  <si>
    <t>B2. RAČUN FINANCIRANJA PREMA IZVORIMA FINANCIRANJA</t>
  </si>
  <si>
    <t>II. POSEBNI DIO</t>
  </si>
  <si>
    <t>Članak 3.</t>
  </si>
  <si>
    <t>Rashodi i izdaci u Posebnom dijelu Financijkog plana iskazani prema proračunskim klasifikacijama, raspoređuju se po programima kako slijedi:</t>
  </si>
  <si>
    <t>SVEUKUPNO</t>
  </si>
  <si>
    <t>Razdjel: 015 UPRAVNI ODJEL ZA PROSVJETU, KULTURU I SPORT</t>
  </si>
  <si>
    <t>Glava: 01502 OSNOVNO ŠKOLSKO OBRAZOVANJE</t>
  </si>
  <si>
    <t>Program: 1140 PROGRAMI EUROPSKIH POSLOVA</t>
  </si>
  <si>
    <t>T114010 Međunarodni projekti iz EU fondova</t>
  </si>
  <si>
    <t>T114017 Asistenti u nastavi</t>
  </si>
  <si>
    <t>T114030 Osiguranje prehrane učenika</t>
  </si>
  <si>
    <t>Program: 1210 JAVNE POTREBE U OBRAZOVANJU IZNAD ZAKONSKOG STANDARDA</t>
  </si>
  <si>
    <t>A121016 Programi u školstvu iznad zakonskog standarda</t>
  </si>
  <si>
    <t>A121019 Prehrana učenika</t>
  </si>
  <si>
    <t>A121020 Cjelodnevni boravak učenika</t>
  </si>
  <si>
    <t>A121023 Građanski odgoj</t>
  </si>
  <si>
    <t>A121025 Opskrba školskih ustanova besplatnim higijenskim potrepštinama</t>
  </si>
  <si>
    <t>T121001 Školski medni dan</t>
  </si>
  <si>
    <t>T121002 Projekt cjelodnevne nastave - CDŠ</t>
  </si>
  <si>
    <t>Program: 1220 ŽUPANIJSKA DODATNA KAPITALNA ULAGANJA U OBRAZOVANJU</t>
  </si>
  <si>
    <t>K122001 Izgradnja i ulaganje u objekte srednjih i osnovnih škola</t>
  </si>
  <si>
    <t>Program: 1230 ZAKONSKI STANDARD JAVNIH USTANOVA OŠ</t>
  </si>
  <si>
    <t>A123001 Odgojnoobrazovno, administrativno i tehničko osoblje</t>
  </si>
  <si>
    <t>K123001 Izgradnja i održavanje školskih objekata</t>
  </si>
  <si>
    <t>KLASA: 400-01/24-01/5</t>
  </si>
  <si>
    <t>URBROJ: 2186-09/1-24</t>
  </si>
  <si>
    <t>Novi Marof, 30.12.2024.</t>
  </si>
  <si>
    <t xml:space="preserve">Temeljem odredbi članka 38. Zakona o proračunu ("Narodne novine" br. 87/08, 136/12, 15/15 i 144/21), te članka 35. Statuta OŠ Novi Marof, na prijedlog ravnatelja, </t>
  </si>
  <si>
    <t xml:space="preserve"> Školski odbor na sjednici održanoj 30.12.2024. godine donosi:</t>
  </si>
  <si>
    <t>FINANCIJSKI PLAN OSNOVNE ŠKOLE NOVI MAROF 
ZA 2025. I PROJEKCIJA ZA 2026. I 2027. GODINU</t>
  </si>
  <si>
    <t>A) SAŽETAK RAČUNA PRIHODA I RASHODA</t>
  </si>
  <si>
    <t>EUR</t>
  </si>
  <si>
    <t>Razred i naziv</t>
  </si>
  <si>
    <t>Izvršenje 2023.</t>
  </si>
  <si>
    <t>Tekući plan 2024.</t>
  </si>
  <si>
    <t>Projekcija 
 2026.</t>
  </si>
  <si>
    <t>Projekcija 
2027.</t>
  </si>
  <si>
    <t>PRIHODI UKUPNO</t>
  </si>
  <si>
    <t>6 PRIHODI POSLOVANJA</t>
  </si>
  <si>
    <t>7 PRIHODI OD PRODAJE NEFINANCIJSKE IMOVINE</t>
  </si>
  <si>
    <t>RASHODI UKUPNO</t>
  </si>
  <si>
    <t>3 RASHODI  POSLOVANJA</t>
  </si>
  <si>
    <t>4 RASHODI ZA NABAVU NEFINANCIJSKE IMOVINE</t>
  </si>
  <si>
    <t>RAZLIKA - VIŠAK / MANJAK</t>
  </si>
  <si>
    <t>B) SAŽETAK RAČUNA FINANCIRANJA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</si>
  <si>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</si>
  <si>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</si>
  <si>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</si>
  <si>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</si>
  <si>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 xml:space="preserve">C) PRENESENI VIŠAK ILI PRENESENI MANJAK </t>
  </si>
  <si>
    <t>Naziv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</si>
  <si>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</si>
  <si>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</si>
  <si>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</si>
  <si>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</si>
  <si>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</si>
  <si>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VIŠAK / MANJAK TEKUĆE GODINE</t>
  </si>
  <si>
    <t xml:space="preserve">Ovaj Financijski plan za 2025. godinu i projekcije za 2026. i 2027. godinu stupa na snagu 1. siječnja 2025. godine, a objavit će se na internet stranici škole. </t>
  </si>
  <si>
    <t>PREDSJEDNICA ŠKOLSKOG ODBORA</t>
  </si>
  <si>
    <t>Lidija Dušak, dipl. učitelj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</si>
</sst>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Verdana"/>
      <family val="2"/>
      <charset val="238"/>
    </font>
    <font>
      <sz val="9"/>
      <name val="Calibri"/>
      <family val="2"/>
      <charset val="134"/>
      <scheme val="minor"/>
    </font>
    <font>
      <sz val="9"/>
      <color theme="1"/>
      <name val="Verdana"/>
      <family val="2"/>
      <charset val="238"/>
    </font>
    <font>
      <b/>
      <sz val="10"/>
      <color rgb="FF000000"/>
      <name val="Verdana"/>
      <family val="2"/>
      <charset val="238"/>
    </font>
    <font>
      <b/>
      <sz val="10"/>
      <color rgb="FFFFFFFF"/>
      <name val="Arial"/>
      <family val="2"/>
      <charset val="238"/>
    </font>
    <font>
      <sz val="9"/>
      <color rgb="FFFFFFFF"/>
      <name val="Verdana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0000"/>
      <name val="Verdana"/>
      <family val="2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Arial"/>
      <family val="2"/>
      <charset val="238"/>
    </font>
    <font>
      <b/>
      <sz val="7.5"/>
      <color rgb="FF000000"/>
      <name val="Microsoft Sans Serif"/>
      <family val="2"/>
      <charset val="238"/>
    </font>
    <font>
      <sz val="7.5"/>
      <color rgb="FF000000"/>
      <name val="Microsoft Sans Serif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191970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4">
    <xf numFmtId="0" fontId="0" fillId="0" borderId="0" xfId="0">
      <alignment vertical="center"/>
    </xf>
    <xf numFmtId="0" fontId="2" fillId="0" borderId="0" xfId="1" applyFont="1" applyAlignment="1">
      <alignment horizontal="left" indent="1"/>
    </xf>
    <xf numFmtId="0" fontId="4" fillId="0" borderId="0" xfId="1" applyFont="1" applyAlignment="1">
      <alignment horizontal="left" indent="1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2" xfId="1" applyFont="1" applyBorder="1" applyAlignment="1">
      <alignment horizontal="center" vertical="center" wrapText="1" indent="1"/>
    </xf>
    <xf numFmtId="0" fontId="6" fillId="2" borderId="3" xfId="1" applyFont="1" applyFill="1" applyBorder="1" applyAlignment="1">
      <alignment horizontal="left" wrapText="1" indent="1"/>
    </xf>
    <xf numFmtId="0" fontId="7" fillId="2" borderId="3" xfId="1" applyFont="1" applyFill="1" applyBorder="1" applyAlignment="1">
      <alignment horizontal="left" wrapText="1" indent="1"/>
    </xf>
    <xf numFmtId="0" fontId="8" fillId="3" borderId="3" xfId="1" applyFont="1" applyFill="1" applyBorder="1" applyAlignment="1">
      <alignment horizontal="left" wrapText="1" indent="1"/>
    </xf>
    <xf numFmtId="4" fontId="8" fillId="3" borderId="3" xfId="1" applyNumberFormat="1" applyFont="1" applyFill="1" applyBorder="1" applyAlignment="1">
      <alignment horizontal="right" wrapText="1" indent="1"/>
    </xf>
    <xf numFmtId="4" fontId="9" fillId="3" borderId="3" xfId="1" applyNumberFormat="1" applyFont="1" applyFill="1" applyBorder="1" applyAlignment="1">
      <alignment horizontal="right" wrapText="1" indent="1"/>
    </xf>
    <xf numFmtId="0" fontId="10" fillId="4" borderId="3" xfId="1" applyFont="1" applyFill="1" applyBorder="1" applyAlignment="1">
      <alignment horizontal="left" wrapText="1" indent="1"/>
    </xf>
    <xf numFmtId="4" fontId="10" fillId="4" borderId="3" xfId="1" applyNumberFormat="1" applyFont="1" applyFill="1" applyBorder="1" applyAlignment="1">
      <alignment horizontal="right" wrapText="1" indent="1"/>
    </xf>
    <xf numFmtId="4" fontId="9" fillId="4" borderId="3" xfId="1" applyNumberFormat="1" applyFont="1" applyFill="1" applyBorder="1" applyAlignment="1">
      <alignment horizontal="right" wrapText="1" indent="1"/>
    </xf>
    <xf numFmtId="0" fontId="10" fillId="4" borderId="3" xfId="1" applyFont="1" applyFill="1" applyBorder="1" applyAlignment="1">
      <alignment horizontal="right" wrapText="1" indent="1"/>
    </xf>
    <xf numFmtId="0" fontId="8" fillId="3" borderId="3" xfId="1" applyFont="1" applyFill="1" applyBorder="1" applyAlignment="1">
      <alignment horizontal="right" wrapText="1" indent="1"/>
    </xf>
    <xf numFmtId="0" fontId="8" fillId="4" borderId="3" xfId="1" applyFont="1" applyFill="1" applyBorder="1" applyAlignment="1">
      <alignment horizontal="left" wrapText="1" indent="1"/>
    </xf>
    <xf numFmtId="4" fontId="8" fillId="4" borderId="3" xfId="1" applyNumberFormat="1" applyFont="1" applyFill="1" applyBorder="1" applyAlignment="1">
      <alignment horizontal="right" wrapText="1" indent="1"/>
    </xf>
    <xf numFmtId="0" fontId="8" fillId="4" borderId="3" xfId="1" applyFont="1" applyFill="1" applyBorder="1" applyAlignment="1">
      <alignment horizontal="left" wrapText="1" indent="3"/>
    </xf>
    <xf numFmtId="0" fontId="8" fillId="4" borderId="3" xfId="1" applyFont="1" applyFill="1" applyBorder="1" applyAlignment="1">
      <alignment horizontal="right" wrapText="1" indent="1"/>
    </xf>
    <xf numFmtId="0" fontId="9" fillId="4" borderId="3" xfId="1" applyFont="1" applyFill="1" applyBorder="1" applyAlignment="1">
      <alignment horizontal="right" wrapText="1" indent="1"/>
    </xf>
    <xf numFmtId="0" fontId="9" fillId="4" borderId="3" xfId="1" applyFont="1" applyFill="1" applyBorder="1" applyAlignment="1">
      <alignment horizontal="left" wrapText="1" indent="1"/>
    </xf>
    <xf numFmtId="0" fontId="11" fillId="4" borderId="3" xfId="1" applyFont="1" applyFill="1" applyBorder="1" applyAlignment="1">
      <alignment horizontal="left" wrapText="1" indent="3"/>
    </xf>
    <xf numFmtId="0" fontId="11" fillId="4" borderId="3" xfId="1" applyFont="1" applyFill="1" applyBorder="1" applyAlignment="1">
      <alignment horizontal="left" wrapText="1" indent="1"/>
    </xf>
    <xf numFmtId="4" fontId="11" fillId="4" borderId="3" xfId="1" applyNumberFormat="1" applyFont="1" applyFill="1" applyBorder="1" applyAlignment="1">
      <alignment horizontal="right" wrapText="1" indent="1"/>
    </xf>
    <xf numFmtId="0" fontId="11" fillId="4" borderId="3" xfId="1" applyFont="1" applyFill="1" applyBorder="1" applyAlignment="1">
      <alignment horizontal="right" wrapText="1" indent="1"/>
    </xf>
    <xf numFmtId="0" fontId="12" fillId="4" borderId="3" xfId="1" applyFont="1" applyFill="1" applyBorder="1" applyAlignment="1">
      <alignment horizontal="left" wrapText="1" indent="1"/>
    </xf>
    <xf numFmtId="4" fontId="12" fillId="4" borderId="3" xfId="1" applyNumberFormat="1" applyFont="1" applyFill="1" applyBorder="1" applyAlignment="1">
      <alignment horizontal="right" wrapText="1" indent="1"/>
    </xf>
    <xf numFmtId="4" fontId="6" fillId="2" borderId="3" xfId="1" applyNumberFormat="1" applyFont="1" applyFill="1" applyBorder="1" applyAlignment="1">
      <alignment horizontal="right" wrapText="1" indent="1"/>
    </xf>
    <xf numFmtId="4" fontId="7" fillId="2" borderId="3" xfId="1" applyNumberFormat="1" applyFont="1" applyFill="1" applyBorder="1" applyAlignment="1">
      <alignment horizontal="right" wrapText="1" indent="1"/>
    </xf>
    <xf numFmtId="0" fontId="6" fillId="5" borderId="3" xfId="1" applyFont="1" applyFill="1" applyBorder="1" applyAlignment="1">
      <alignment horizontal="left" wrapText="1" indent="1"/>
    </xf>
    <xf numFmtId="4" fontId="6" fillId="5" borderId="3" xfId="1" applyNumberFormat="1" applyFont="1" applyFill="1" applyBorder="1" applyAlignment="1">
      <alignment horizontal="right" wrapText="1" indent="1"/>
    </xf>
    <xf numFmtId="4" fontId="7" fillId="5" borderId="3" xfId="1" applyNumberFormat="1" applyFont="1" applyFill="1" applyBorder="1" applyAlignment="1">
      <alignment horizontal="right" wrapText="1" indent="1"/>
    </xf>
    <xf numFmtId="0" fontId="13" fillId="4" borderId="3" xfId="1" applyFont="1" applyFill="1" applyBorder="1" applyAlignment="1">
      <alignment horizontal="left" wrapText="1" indent="1"/>
    </xf>
    <xf numFmtId="4" fontId="13" fillId="4" borderId="3" xfId="1" applyNumberFormat="1" applyFont="1" applyFill="1" applyBorder="1" applyAlignment="1">
      <alignment horizontal="right" wrapText="1" indent="1"/>
    </xf>
    <xf numFmtId="0" fontId="13" fillId="4" borderId="3" xfId="1" applyFont="1" applyFill="1" applyBorder="1" applyAlignment="1">
      <alignment horizontal="right" wrapText="1" indent="1"/>
    </xf>
    <xf numFmtId="0" fontId="8" fillId="6" borderId="3" xfId="1" applyFont="1" applyFill="1" applyBorder="1" applyAlignment="1">
      <alignment horizontal="left" wrapText="1" indent="1"/>
    </xf>
    <xf numFmtId="4" fontId="8" fillId="6" borderId="3" xfId="1" applyNumberFormat="1" applyFont="1" applyFill="1" applyBorder="1" applyAlignment="1">
      <alignment horizontal="right" wrapText="1" indent="1"/>
    </xf>
    <xf numFmtId="4" fontId="9" fillId="6" borderId="3" xfId="1" applyNumberFormat="1" applyFont="1" applyFill="1" applyBorder="1" applyAlignment="1">
      <alignment horizontal="right" wrapText="1" indent="1"/>
    </xf>
    <xf numFmtId="0" fontId="8" fillId="4" borderId="3" xfId="1" applyFont="1" applyFill="1" applyBorder="1" applyAlignment="1">
      <alignment horizontal="left" wrapText="1" indent="2"/>
    </xf>
    <xf numFmtId="0" fontId="8" fillId="6" borderId="3" xfId="1" applyFont="1" applyFill="1" applyBorder="1" applyAlignment="1">
      <alignment horizontal="right" wrapText="1" indent="1"/>
    </xf>
    <xf numFmtId="0" fontId="9" fillId="6" borderId="3" xfId="1" applyFont="1" applyFill="1" applyBorder="1" applyAlignment="1">
      <alignment horizontal="right" wrapText="1" indent="1"/>
    </xf>
    <xf numFmtId="0" fontId="12" fillId="4" borderId="3" xfId="1" applyFont="1" applyFill="1" applyBorder="1" applyAlignment="1">
      <alignment horizontal="right" wrapText="1" indent="1"/>
    </xf>
    <xf numFmtId="0" fontId="4" fillId="0" borderId="4" xfId="1" applyFont="1" applyBorder="1" applyAlignment="1">
      <alignment horizontal="left" indent="1"/>
    </xf>
    <xf numFmtId="0" fontId="9" fillId="0" borderId="6" xfId="1" applyFont="1" applyBorder="1" applyAlignment="1">
      <alignment horizontal="left" wrapText="1" indent="1"/>
    </xf>
    <xf numFmtId="2" fontId="4" fillId="0" borderId="7" xfId="1" applyNumberFormat="1" applyFont="1" applyBorder="1" applyAlignment="1">
      <alignment horizontal="left" indent="1"/>
    </xf>
    <xf numFmtId="0" fontId="5" fillId="0" borderId="5" xfId="1" applyFont="1" applyBorder="1" applyAlignment="1">
      <alignment horizontal="center" vertical="center" wrapText="1" indent="1"/>
    </xf>
    <xf numFmtId="0" fontId="9" fillId="0" borderId="7" xfId="1" applyFont="1" applyBorder="1" applyAlignment="1">
      <alignment horizontal="left" wrapText="1" inden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6" fillId="0" borderId="0" xfId="0" applyFont="1" applyAlignment="1">
      <alignment horizontal="left" wrapText="1"/>
    </xf>
    <xf numFmtId="0" fontId="20" fillId="0" borderId="0" xfId="0" applyFont="1" applyAlignment="1">
      <alignment wrapText="1"/>
    </xf>
    <xf numFmtId="0" fontId="16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horizontal="right" vertical="center"/>
    </xf>
    <xf numFmtId="0" fontId="22" fillId="7" borderId="11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4" fontId="22" fillId="8" borderId="11" xfId="0" applyNumberFormat="1" applyFont="1" applyFill="1" applyBorder="1" applyAlignment="1">
      <alignment horizontal="right"/>
    </xf>
    <xf numFmtId="4" fontId="22" fillId="0" borderId="11" xfId="0" applyNumberFormat="1" applyFont="1" applyBorder="1" applyAlignment="1">
      <alignment horizontal="right"/>
    </xf>
    <xf numFmtId="0" fontId="24" fillId="8" borderId="8" xfId="0" applyFont="1" applyFill="1" applyBorder="1" applyAlignment="1">
      <alignment horizontal="left" vertical="center"/>
    </xf>
    <xf numFmtId="0" fontId="25" fillId="8" borderId="9" xfId="0" applyFont="1" applyFill="1" applyBorder="1" applyAlignment="1">
      <alignment vertical="center"/>
    </xf>
    <xf numFmtId="3" fontId="22" fillId="8" borderId="11" xfId="0" applyNumberFormat="1" applyFont="1" applyFill="1" applyBorder="1" applyAlignment="1">
      <alignment horizontal="right"/>
    </xf>
    <xf numFmtId="0" fontId="20" fillId="0" borderId="0" xfId="0" applyFont="1" applyAlignment="1">
      <alignment horizontal="center" vertical="center" wrapText="1"/>
    </xf>
    <xf numFmtId="0" fontId="18" fillId="0" borderId="0" xfId="0" applyFont="1" applyAlignment="1"/>
    <xf numFmtId="3" fontId="22" fillId="0" borderId="11" xfId="0" applyNumberFormat="1" applyFont="1" applyBorder="1" applyAlignment="1">
      <alignment horizontal="right"/>
    </xf>
    <xf numFmtId="3" fontId="22" fillId="0" borderId="11" xfId="0" applyNumberFormat="1" applyFont="1" applyBorder="1" applyAlignment="1">
      <alignment horizontal="right" wrapText="1"/>
    </xf>
    <xf numFmtId="0" fontId="16" fillId="0" borderId="0" xfId="0" quotePrefix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4" fontId="24" fillId="9" borderId="8" xfId="0" quotePrefix="1" applyNumberFormat="1" applyFont="1" applyFill="1" applyBorder="1" applyAlignment="1">
      <alignment horizontal="right"/>
    </xf>
    <xf numFmtId="3" fontId="24" fillId="9" borderId="8" xfId="0" quotePrefix="1" applyNumberFormat="1" applyFont="1" applyFill="1" applyBorder="1" applyAlignment="1">
      <alignment horizontal="right"/>
    </xf>
    <xf numFmtId="3" fontId="24" fillId="9" borderId="11" xfId="0" applyNumberFormat="1" applyFont="1" applyFill="1" applyBorder="1" applyAlignment="1">
      <alignment horizontal="right" wrapText="1"/>
    </xf>
    <xf numFmtId="4" fontId="24" fillId="8" borderId="8" xfId="0" quotePrefix="1" applyNumberFormat="1" applyFont="1" applyFill="1" applyBorder="1" applyAlignment="1">
      <alignment horizontal="right"/>
    </xf>
    <xf numFmtId="3" fontId="24" fillId="8" borderId="8" xfId="0" quotePrefix="1" applyNumberFormat="1" applyFont="1" applyFill="1" applyBorder="1" applyAlignment="1">
      <alignment horizontal="right"/>
    </xf>
    <xf numFmtId="3" fontId="24" fillId="8" borderId="11" xfId="0" quotePrefix="1" applyNumberFormat="1" applyFont="1" applyFill="1" applyBorder="1" applyAlignment="1">
      <alignment horizontal="right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wrapText="1"/>
    </xf>
    <xf numFmtId="0" fontId="28" fillId="0" borderId="0" xfId="0" quotePrefix="1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5" fillId="0" borderId="0" xfId="0" applyFont="1" applyAlignment="1"/>
    <xf numFmtId="0" fontId="24" fillId="7" borderId="11" xfId="0" applyFont="1" applyFill="1" applyBorder="1" applyAlignment="1">
      <alignment horizontal="center" vertical="center" wrapText="1"/>
    </xf>
    <xf numFmtId="4" fontId="22" fillId="8" borderId="8" xfId="0" quotePrefix="1" applyNumberFormat="1" applyFont="1" applyFill="1" applyBorder="1" applyAlignment="1">
      <alignment horizontal="right"/>
    </xf>
    <xf numFmtId="3" fontId="22" fillId="8" borderId="8" xfId="0" quotePrefix="1" applyNumberFormat="1" applyFont="1" applyFill="1" applyBorder="1" applyAlignment="1">
      <alignment horizontal="right"/>
    </xf>
    <xf numFmtId="3" fontId="22" fillId="8" borderId="11" xfId="0" quotePrefix="1" applyNumberFormat="1" applyFont="1" applyFill="1" applyBorder="1" applyAlignment="1">
      <alignment horizontal="right"/>
    </xf>
    <xf numFmtId="0" fontId="0" fillId="0" borderId="0" xfId="0" applyAlignment="1"/>
    <xf numFmtId="0" fontId="24" fillId="9" borderId="8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24" fillId="8" borderId="8" xfId="0" quotePrefix="1" applyFont="1" applyFill="1" applyBorder="1" applyAlignment="1">
      <alignment horizontal="left" vertical="center" wrapText="1"/>
    </xf>
    <xf numFmtId="0" fontId="25" fillId="8" borderId="9" xfId="0" applyFont="1" applyFill="1" applyBorder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2" fillId="0" borderId="8" xfId="0" quotePrefix="1" applyFont="1" applyBorder="1" applyAlignment="1">
      <alignment horizontal="center" vertical="center" wrapText="1"/>
    </xf>
    <xf numFmtId="0" fontId="22" fillId="0" borderId="9" xfId="0" quotePrefix="1" applyFont="1" applyBorder="1" applyAlignment="1">
      <alignment horizontal="center" vertical="center" wrapText="1"/>
    </xf>
    <xf numFmtId="0" fontId="22" fillId="0" borderId="10" xfId="0" quotePrefix="1" applyFont="1" applyBorder="1" applyAlignment="1">
      <alignment horizontal="center" vertical="center" wrapText="1"/>
    </xf>
    <xf numFmtId="0" fontId="23" fillId="0" borderId="8" xfId="0" quotePrefix="1" applyFont="1" applyBorder="1" applyAlignment="1">
      <alignment horizontal="center" wrapText="1"/>
    </xf>
    <xf numFmtId="0" fontId="23" fillId="0" borderId="9" xfId="0" quotePrefix="1" applyFont="1" applyBorder="1" applyAlignment="1">
      <alignment horizontal="center" wrapText="1"/>
    </xf>
    <xf numFmtId="0" fontId="23" fillId="0" borderId="10" xfId="0" quotePrefix="1" applyFont="1" applyBorder="1" applyAlignment="1">
      <alignment horizontal="center" wrapText="1"/>
    </xf>
    <xf numFmtId="0" fontId="24" fillId="9" borderId="9" xfId="0" applyFont="1" applyFill="1" applyBorder="1" applyAlignment="1">
      <alignment horizontal="left" vertical="center" wrapText="1"/>
    </xf>
    <xf numFmtId="0" fontId="24" fillId="9" borderId="10" xfId="0" applyFont="1" applyFill="1" applyBorder="1" applyAlignment="1">
      <alignment horizontal="left" vertical="center" wrapText="1"/>
    </xf>
    <xf numFmtId="0" fontId="24" fillId="8" borderId="8" xfId="0" applyFont="1" applyFill="1" applyBorder="1" applyAlignment="1">
      <alignment horizontal="left" vertical="center" wrapText="1"/>
    </xf>
    <xf numFmtId="0" fontId="24" fillId="8" borderId="9" xfId="0" applyFont="1" applyFill="1" applyBorder="1" applyAlignment="1">
      <alignment horizontal="left" vertical="center" wrapText="1"/>
    </xf>
    <xf numFmtId="0" fontId="24" fillId="8" borderId="10" xfId="0" applyFont="1" applyFill="1" applyBorder="1" applyAlignment="1">
      <alignment horizontal="left" vertical="center" wrapText="1"/>
    </xf>
    <xf numFmtId="0" fontId="24" fillId="0" borderId="8" xfId="0" quotePrefix="1" applyFont="1" applyBorder="1" applyAlignment="1">
      <alignment horizontal="left" vertical="center"/>
    </xf>
    <xf numFmtId="0" fontId="25" fillId="0" borderId="9" xfId="0" applyFont="1" applyBorder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0" fontId="25" fillId="8" borderId="9" xfId="0" applyFont="1" applyFill="1" applyBorder="1" applyAlignment="1">
      <alignment vertical="center"/>
    </xf>
    <xf numFmtId="0" fontId="24" fillId="0" borderId="8" xfId="0" applyFont="1" applyBorder="1" applyAlignment="1">
      <alignment horizontal="left" vertical="center" wrapText="1"/>
    </xf>
    <xf numFmtId="0" fontId="25" fillId="0" borderId="9" xfId="0" applyFont="1" applyBorder="1" applyAlignment="1">
      <alignment vertical="center" wrapText="1"/>
    </xf>
    <xf numFmtId="0" fontId="24" fillId="0" borderId="8" xfId="0" quotePrefix="1" applyFont="1" applyBorder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4" fillId="0" borderId="1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</cellXfs>
  <cellStyles count="2">
    <cellStyle name="Normalno" xfId="0" builtinId="0"/>
    <cellStyle name="常规 2" xfId="1" xr:uid="{0E0C0C43-EFB9-4B4D-BAF9-C8D02C0BE5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B5353-6258-4E85-B329-5A21AC8DFAD3}">
  <sheetPr>
    <pageSetUpPr fitToPage="1"/>
  </sheetPr>
  <dimension ref="A1:J45"/>
  <sheetViews>
    <sheetView showGridLines="0" workbookViewId="0">
      <selection activeCell="L13" sqref="L13"/>
    </sheetView>
  </sheetViews>
  <sheetFormatPr defaultColWidth="9.140625" defaultRowHeight="11.25"/>
  <cols>
    <col min="1" max="1" width="50.42578125" style="2" customWidth="1"/>
    <col min="2" max="2" width="30.7109375" style="2" customWidth="1"/>
    <col min="3" max="4" width="20.42578125" style="2" customWidth="1"/>
    <col min="5" max="6" width="28.7109375" style="2" customWidth="1"/>
    <col min="7" max="10" width="11.7109375" style="2" bestFit="1" customWidth="1"/>
    <col min="11" max="16384" width="9.140625" style="2"/>
  </cols>
  <sheetData>
    <row r="1" spans="1:10">
      <c r="A1" s="1" t="s">
        <v>0</v>
      </c>
    </row>
    <row r="2" spans="1:10">
      <c r="A2" s="2" t="s">
        <v>80</v>
      </c>
    </row>
    <row r="3" spans="1:10">
      <c r="A3" s="2" t="s">
        <v>81</v>
      </c>
    </row>
    <row r="4" spans="1:10" ht="39" customHeight="1">
      <c r="A4" s="104" t="s">
        <v>82</v>
      </c>
      <c r="B4" s="104"/>
      <c r="C4" s="104"/>
      <c r="D4" s="104"/>
      <c r="E4" s="104"/>
      <c r="F4" s="104"/>
      <c r="G4" s="104"/>
      <c r="H4" s="104"/>
      <c r="I4" s="104"/>
      <c r="J4" s="104"/>
    </row>
    <row r="5" spans="1:10" ht="39" customHeight="1">
      <c r="A5" s="48"/>
      <c r="B5" s="48"/>
      <c r="C5" s="48"/>
      <c r="D5" s="48"/>
      <c r="E5" s="48"/>
      <c r="F5" s="48"/>
      <c r="G5" s="48"/>
      <c r="H5" s="48"/>
      <c r="I5" s="48"/>
      <c r="J5" s="48"/>
    </row>
    <row r="6" spans="1:10" ht="39" customHeight="1">
      <c r="A6" s="104" t="s">
        <v>1</v>
      </c>
      <c r="B6" s="104"/>
      <c r="C6" s="104"/>
      <c r="D6" s="104"/>
      <c r="E6" s="104"/>
      <c r="F6" s="104"/>
      <c r="G6" s="104"/>
      <c r="H6" s="104"/>
      <c r="I6" s="110"/>
      <c r="J6" s="110"/>
    </row>
    <row r="7" spans="1:10" ht="39" customHeight="1">
      <c r="A7" s="48"/>
      <c r="B7" s="48"/>
      <c r="C7" s="48"/>
      <c r="D7" s="48"/>
      <c r="E7" s="48"/>
      <c r="F7" s="48"/>
      <c r="G7" s="48"/>
      <c r="H7" s="48"/>
      <c r="I7" s="49"/>
      <c r="J7" s="49"/>
    </row>
    <row r="8" spans="1:10" ht="15.75" customHeight="1">
      <c r="A8" s="104" t="s">
        <v>83</v>
      </c>
      <c r="B8" s="105"/>
      <c r="C8" s="105"/>
      <c r="D8" s="105"/>
      <c r="E8" s="105"/>
      <c r="F8" s="105"/>
      <c r="G8" s="105"/>
      <c r="H8" s="105"/>
      <c r="I8" s="105"/>
      <c r="J8" s="105"/>
    </row>
    <row r="9" spans="1:10" ht="18">
      <c r="A9" s="50"/>
      <c r="B9" s="51"/>
      <c r="C9" s="51"/>
      <c r="D9" s="51"/>
      <c r="E9" s="52"/>
      <c r="F9" s="53"/>
      <c r="G9" s="53"/>
      <c r="H9" s="53"/>
      <c r="I9" s="53"/>
      <c r="J9" s="54" t="s">
        <v>84</v>
      </c>
    </row>
    <row r="10" spans="1:10" ht="25.5">
      <c r="A10" s="91" t="s">
        <v>85</v>
      </c>
      <c r="B10" s="92"/>
      <c r="C10" s="92"/>
      <c r="D10" s="92"/>
      <c r="E10" s="93"/>
      <c r="F10" s="55" t="s">
        <v>86</v>
      </c>
      <c r="G10" s="55" t="s">
        <v>87</v>
      </c>
      <c r="H10" s="55" t="s">
        <v>7</v>
      </c>
      <c r="I10" s="55" t="s">
        <v>88</v>
      </c>
      <c r="J10" s="55" t="s">
        <v>89</v>
      </c>
    </row>
    <row r="11" spans="1:10" ht="12">
      <c r="A11" s="94">
        <v>1</v>
      </c>
      <c r="B11" s="95"/>
      <c r="C11" s="95"/>
      <c r="D11" s="95"/>
      <c r="E11" s="96"/>
      <c r="F11" s="56">
        <v>2</v>
      </c>
      <c r="G11" s="56">
        <v>3</v>
      </c>
      <c r="H11" s="56">
        <v>4</v>
      </c>
      <c r="I11" s="56">
        <v>5</v>
      </c>
      <c r="J11" s="56">
        <v>6</v>
      </c>
    </row>
    <row r="12" spans="1:10" ht="12.75">
      <c r="A12" s="99" t="s">
        <v>90</v>
      </c>
      <c r="B12" s="89"/>
      <c r="C12" s="89"/>
      <c r="D12" s="89"/>
      <c r="E12" s="106"/>
      <c r="F12" s="57">
        <f>F13+F14</f>
        <v>3599646.64</v>
      </c>
      <c r="G12" s="57">
        <f t="shared" ref="G12:J12" si="0">G13+G14</f>
        <v>6056544</v>
      </c>
      <c r="H12" s="57">
        <f t="shared" si="0"/>
        <v>6192308</v>
      </c>
      <c r="I12" s="57">
        <f t="shared" si="0"/>
        <v>6192308</v>
      </c>
      <c r="J12" s="57">
        <f t="shared" si="0"/>
        <v>6192308</v>
      </c>
    </row>
    <row r="13" spans="1:10" ht="12.75">
      <c r="A13" s="107" t="s">
        <v>91</v>
      </c>
      <c r="B13" s="108"/>
      <c r="C13" s="108"/>
      <c r="D13" s="108"/>
      <c r="E13" s="103"/>
      <c r="F13" s="58">
        <v>3599220.66</v>
      </c>
      <c r="G13" s="58">
        <v>6054744</v>
      </c>
      <c r="H13" s="58">
        <v>6190508</v>
      </c>
      <c r="I13" s="58">
        <v>6190508</v>
      </c>
      <c r="J13" s="58">
        <v>6190508</v>
      </c>
    </row>
    <row r="14" spans="1:10" ht="12.75">
      <c r="A14" s="102" t="s">
        <v>92</v>
      </c>
      <c r="B14" s="103"/>
      <c r="C14" s="103"/>
      <c r="D14" s="103"/>
      <c r="E14" s="103"/>
      <c r="F14" s="58">
        <v>425.98</v>
      </c>
      <c r="G14" s="58">
        <v>1800</v>
      </c>
      <c r="H14" s="58">
        <v>1800</v>
      </c>
      <c r="I14" s="58">
        <v>1800</v>
      </c>
      <c r="J14" s="58">
        <v>1800</v>
      </c>
    </row>
    <row r="15" spans="1:10" ht="12.75">
      <c r="A15" s="59" t="s">
        <v>93</v>
      </c>
      <c r="B15" s="60"/>
      <c r="C15" s="60"/>
      <c r="D15" s="60"/>
      <c r="E15" s="60"/>
      <c r="F15" s="57">
        <f>F16+F17</f>
        <v>3678327.17</v>
      </c>
      <c r="G15" s="57">
        <f t="shared" ref="G15:J15" si="1">G16+G17</f>
        <v>6118907</v>
      </c>
      <c r="H15" s="61">
        <f t="shared" si="1"/>
        <v>6192308</v>
      </c>
      <c r="I15" s="61">
        <f t="shared" si="1"/>
        <v>6192308</v>
      </c>
      <c r="J15" s="61">
        <f t="shared" si="1"/>
        <v>6192308</v>
      </c>
    </row>
    <row r="16" spans="1:10" ht="12.75">
      <c r="A16" s="109" t="s">
        <v>94</v>
      </c>
      <c r="B16" s="108"/>
      <c r="C16" s="108"/>
      <c r="D16" s="108"/>
      <c r="E16" s="108"/>
      <c r="F16" s="58">
        <v>3602149.32</v>
      </c>
      <c r="G16" s="58">
        <v>5535004</v>
      </c>
      <c r="H16" s="58">
        <v>5656405</v>
      </c>
      <c r="I16" s="58">
        <v>5656405</v>
      </c>
      <c r="J16" s="58">
        <v>5656405</v>
      </c>
    </row>
    <row r="17" spans="1:10" ht="12.75">
      <c r="A17" s="102" t="s">
        <v>95</v>
      </c>
      <c r="B17" s="103"/>
      <c r="C17" s="103"/>
      <c r="D17" s="103"/>
      <c r="E17" s="103"/>
      <c r="F17" s="58">
        <v>76177.850000000006</v>
      </c>
      <c r="G17" s="58">
        <v>583903</v>
      </c>
      <c r="H17" s="58">
        <v>535903</v>
      </c>
      <c r="I17" s="58">
        <v>535903</v>
      </c>
      <c r="J17" s="58">
        <v>535903</v>
      </c>
    </row>
    <row r="18" spans="1:10" ht="12.75">
      <c r="A18" s="88" t="s">
        <v>96</v>
      </c>
      <c r="B18" s="89"/>
      <c r="C18" s="89"/>
      <c r="D18" s="89"/>
      <c r="E18" s="89"/>
      <c r="F18" s="57">
        <f>F12-F15</f>
        <v>-78680.529999999795</v>
      </c>
      <c r="G18" s="57">
        <f t="shared" ref="G18:J18" si="2">G12-G15</f>
        <v>-62363</v>
      </c>
      <c r="H18" s="61">
        <f t="shared" si="2"/>
        <v>0</v>
      </c>
      <c r="I18" s="61">
        <f t="shared" si="2"/>
        <v>0</v>
      </c>
      <c r="J18" s="61">
        <f t="shared" si="2"/>
        <v>0</v>
      </c>
    </row>
    <row r="19" spans="1:10" ht="18">
      <c r="A19" s="48"/>
      <c r="B19" s="62"/>
      <c r="C19" s="62"/>
      <c r="D19" s="62"/>
      <c r="E19" s="62"/>
      <c r="F19" s="62"/>
      <c r="G19" s="62"/>
      <c r="H19" s="63"/>
      <c r="I19" s="63"/>
      <c r="J19" s="63"/>
    </row>
    <row r="20" spans="1:10" ht="15.75">
      <c r="A20" s="104" t="s">
        <v>97</v>
      </c>
      <c r="B20" s="105"/>
      <c r="C20" s="105"/>
      <c r="D20" s="105"/>
      <c r="E20" s="105"/>
      <c r="F20" s="105"/>
      <c r="G20" s="105"/>
      <c r="H20" s="105"/>
      <c r="I20" s="105"/>
      <c r="J20" s="105"/>
    </row>
    <row r="21" spans="1:10" ht="18">
      <c r="A21" s="48"/>
      <c r="B21" s="62"/>
      <c r="C21" s="62"/>
      <c r="D21" s="62"/>
      <c r="E21" s="62"/>
      <c r="F21" s="62"/>
      <c r="G21" s="62"/>
      <c r="H21" s="63"/>
      <c r="I21" s="63"/>
      <c r="J21" s="63"/>
    </row>
    <row r="22" spans="1:10" ht="25.5">
      <c r="A22" s="91" t="s">
        <v>85</v>
      </c>
      <c r="B22" s="92"/>
      <c r="C22" s="92"/>
      <c r="D22" s="92"/>
      <c r="E22" s="93"/>
      <c r="F22" s="55" t="s">
        <v>86</v>
      </c>
      <c r="G22" s="55" t="s">
        <v>87</v>
      </c>
      <c r="H22" s="55" t="s">
        <v>7</v>
      </c>
      <c r="I22" s="55" t="s">
        <v>88</v>
      </c>
      <c r="J22" s="55" t="s">
        <v>89</v>
      </c>
    </row>
    <row r="23" spans="1:10" ht="12">
      <c r="A23" s="94">
        <v>1</v>
      </c>
      <c r="B23" s="95"/>
      <c r="C23" s="95"/>
      <c r="D23" s="95"/>
      <c r="E23" s="96"/>
      <c r="F23" s="56">
        <v>2</v>
      </c>
      <c r="G23" s="56">
        <v>3</v>
      </c>
      <c r="H23" s="56">
        <v>4</v>
      </c>
      <c r="I23" s="56">
        <v>5</v>
      </c>
      <c r="J23" s="56">
        <v>6</v>
      </c>
    </row>
    <row r="24" spans="1:10" ht="12.75">
      <c r="A24" s="102" t="s">
        <v>98</v>
      </c>
      <c r="B24" s="103"/>
      <c r="C24" s="103"/>
      <c r="D24" s="103"/>
      <c r="E24" s="103"/>
      <c r="F24" s="64"/>
      <c r="G24" s="64"/>
      <c r="H24" s="64"/>
      <c r="I24" s="64"/>
      <c r="J24" s="65"/>
    </row>
    <row r="25" spans="1:10" ht="12.75">
      <c r="A25" s="102" t="s">
        <v>99</v>
      </c>
      <c r="B25" s="103"/>
      <c r="C25" s="103"/>
      <c r="D25" s="103"/>
      <c r="E25" s="103"/>
      <c r="F25" s="64"/>
      <c r="G25" s="64"/>
      <c r="H25" s="64"/>
      <c r="I25" s="64"/>
      <c r="J25" s="65"/>
    </row>
    <row r="26" spans="1:10" ht="12.75">
      <c r="A26" s="88" t="s">
        <v>100</v>
      </c>
      <c r="B26" s="89"/>
      <c r="C26" s="89"/>
      <c r="D26" s="89"/>
      <c r="E26" s="89"/>
      <c r="F26" s="61">
        <f>F24-F25</f>
        <v>0</v>
      </c>
      <c r="G26" s="61">
        <f t="shared" ref="G26:J26" si="3">G24-G25</f>
        <v>0</v>
      </c>
      <c r="H26" s="61">
        <f t="shared" si="3"/>
        <v>0</v>
      </c>
      <c r="I26" s="61">
        <f t="shared" si="3"/>
        <v>0</v>
      </c>
      <c r="J26" s="61">
        <f t="shared" si="3"/>
        <v>0</v>
      </c>
    </row>
    <row r="27" spans="1:10" ht="12.75">
      <c r="A27" s="88" t="s">
        <v>101</v>
      </c>
      <c r="B27" s="89"/>
      <c r="C27" s="89"/>
      <c r="D27" s="89"/>
      <c r="E27" s="89"/>
      <c r="F27" s="57">
        <f>F18+F26</f>
        <v>-78680.529999999795</v>
      </c>
      <c r="G27" s="57">
        <f t="shared" ref="G27:J27" si="4">G18+G26</f>
        <v>-62363</v>
      </c>
      <c r="H27" s="61">
        <f t="shared" si="4"/>
        <v>0</v>
      </c>
      <c r="I27" s="61">
        <f t="shared" si="4"/>
        <v>0</v>
      </c>
      <c r="J27" s="61">
        <f t="shared" si="4"/>
        <v>0</v>
      </c>
    </row>
    <row r="28" spans="1:10" ht="18">
      <c r="A28" s="66"/>
      <c r="B28" s="62"/>
      <c r="C28" s="62"/>
      <c r="D28" s="62"/>
      <c r="E28" s="62"/>
      <c r="F28" s="62"/>
      <c r="G28" s="62"/>
      <c r="H28" s="63"/>
      <c r="I28" s="63"/>
      <c r="J28" s="63"/>
    </row>
    <row r="29" spans="1:10" ht="15.75">
      <c r="A29" s="104" t="s">
        <v>102</v>
      </c>
      <c r="B29" s="105"/>
      <c r="C29" s="105"/>
      <c r="D29" s="105"/>
      <c r="E29" s="105"/>
      <c r="F29" s="105"/>
      <c r="G29" s="105"/>
      <c r="H29" s="105"/>
      <c r="I29" s="105"/>
      <c r="J29" s="105"/>
    </row>
    <row r="30" spans="1:10" ht="15.75">
      <c r="A30" s="67"/>
      <c r="B30" s="68"/>
      <c r="C30" s="68"/>
      <c r="D30" s="68"/>
      <c r="E30" s="68"/>
      <c r="F30" s="68"/>
      <c r="G30" s="68"/>
      <c r="H30" s="68"/>
      <c r="I30" s="68"/>
      <c r="J30" s="68"/>
    </row>
    <row r="31" spans="1:10" ht="25.5">
      <c r="A31" s="91" t="s">
        <v>103</v>
      </c>
      <c r="B31" s="92"/>
      <c r="C31" s="92"/>
      <c r="D31" s="92"/>
      <c r="E31" s="93"/>
      <c r="F31" s="55" t="s">
        <v>86</v>
      </c>
      <c r="G31" s="55" t="s">
        <v>87</v>
      </c>
      <c r="H31" s="55" t="s">
        <v>7</v>
      </c>
      <c r="I31" s="55" t="s">
        <v>88</v>
      </c>
      <c r="J31" s="55" t="s">
        <v>89</v>
      </c>
    </row>
    <row r="32" spans="1:10" ht="12">
      <c r="A32" s="94">
        <v>1</v>
      </c>
      <c r="B32" s="95"/>
      <c r="C32" s="95"/>
      <c r="D32" s="95"/>
      <c r="E32" s="96"/>
      <c r="F32" s="56">
        <v>2</v>
      </c>
      <c r="G32" s="56">
        <v>3</v>
      </c>
      <c r="H32" s="56">
        <v>4</v>
      </c>
      <c r="I32" s="56">
        <v>5</v>
      </c>
      <c r="J32" s="56">
        <v>6</v>
      </c>
    </row>
    <row r="33" spans="1:10" ht="12.75">
      <c r="A33" s="85" t="s">
        <v>104</v>
      </c>
      <c r="B33" s="97"/>
      <c r="C33" s="97"/>
      <c r="D33" s="97"/>
      <c r="E33" s="98"/>
      <c r="F33" s="69">
        <v>6632.72</v>
      </c>
      <c r="G33" s="69">
        <v>62363</v>
      </c>
      <c r="H33" s="70">
        <v>0</v>
      </c>
      <c r="I33" s="70">
        <v>0</v>
      </c>
      <c r="J33" s="71">
        <v>0</v>
      </c>
    </row>
    <row r="34" spans="1:10" ht="12.75">
      <c r="A34" s="88" t="s">
        <v>105</v>
      </c>
      <c r="B34" s="89"/>
      <c r="C34" s="89"/>
      <c r="D34" s="89"/>
      <c r="E34" s="89"/>
      <c r="F34" s="72">
        <v>0</v>
      </c>
      <c r="G34" s="72">
        <v>0</v>
      </c>
      <c r="H34" s="73">
        <f t="shared" ref="H34:J34" si="5">H27+H33</f>
        <v>0</v>
      </c>
      <c r="I34" s="73">
        <f t="shared" si="5"/>
        <v>0</v>
      </c>
      <c r="J34" s="74">
        <f t="shared" si="5"/>
        <v>0</v>
      </c>
    </row>
    <row r="35" spans="1:10" ht="12.75">
      <c r="A35" s="99" t="s">
        <v>106</v>
      </c>
      <c r="B35" s="100"/>
      <c r="C35" s="100"/>
      <c r="D35" s="100"/>
      <c r="E35" s="101"/>
      <c r="F35" s="72">
        <v>-72047.81</v>
      </c>
      <c r="G35" s="72">
        <v>0</v>
      </c>
      <c r="H35" s="73">
        <f t="shared" ref="H35:J35" si="6">H18+H26+H33-H34</f>
        <v>0</v>
      </c>
      <c r="I35" s="73">
        <f t="shared" si="6"/>
        <v>0</v>
      </c>
      <c r="J35" s="74">
        <f t="shared" si="6"/>
        <v>0</v>
      </c>
    </row>
    <row r="36" spans="1:10" ht="15.75">
      <c r="A36" s="75"/>
      <c r="B36" s="76"/>
      <c r="C36" s="76"/>
      <c r="D36" s="76"/>
      <c r="E36" s="76"/>
      <c r="F36" s="76"/>
      <c r="G36" s="76"/>
      <c r="H36" s="76"/>
      <c r="I36" s="76"/>
      <c r="J36" s="76"/>
    </row>
    <row r="37" spans="1:10" ht="15.75">
      <c r="A37" s="90" t="s">
        <v>107</v>
      </c>
      <c r="B37" s="90"/>
      <c r="C37" s="90"/>
      <c r="D37" s="90"/>
      <c r="E37" s="90"/>
      <c r="F37" s="90"/>
      <c r="G37" s="90"/>
      <c r="H37" s="90"/>
      <c r="I37" s="90"/>
      <c r="J37" s="90"/>
    </row>
    <row r="38" spans="1:10" ht="18">
      <c r="A38" s="77"/>
      <c r="B38" s="78"/>
      <c r="C38" s="78"/>
      <c r="D38" s="78"/>
      <c r="E38" s="78"/>
      <c r="F38" s="78"/>
      <c r="G38" s="78"/>
      <c r="H38" s="79"/>
      <c r="I38" s="79"/>
      <c r="J38" s="79"/>
    </row>
    <row r="39" spans="1:10" ht="25.5">
      <c r="A39" s="91" t="s">
        <v>103</v>
      </c>
      <c r="B39" s="92"/>
      <c r="C39" s="92"/>
      <c r="D39" s="92"/>
      <c r="E39" s="93"/>
      <c r="F39" s="80" t="s">
        <v>86</v>
      </c>
      <c r="G39" s="80" t="s">
        <v>87</v>
      </c>
      <c r="H39" s="80" t="s">
        <v>7</v>
      </c>
      <c r="I39" s="80" t="s">
        <v>88</v>
      </c>
      <c r="J39" s="80" t="s">
        <v>89</v>
      </c>
    </row>
    <row r="40" spans="1:10" ht="12">
      <c r="A40" s="94">
        <v>1</v>
      </c>
      <c r="B40" s="95"/>
      <c r="C40" s="95"/>
      <c r="D40" s="95"/>
      <c r="E40" s="96"/>
      <c r="F40" s="56">
        <v>2</v>
      </c>
      <c r="G40" s="56">
        <v>3</v>
      </c>
      <c r="H40" s="56">
        <v>4</v>
      </c>
      <c r="I40" s="56">
        <v>5</v>
      </c>
      <c r="J40" s="56">
        <v>6</v>
      </c>
    </row>
    <row r="41" spans="1:10" ht="12.75">
      <c r="A41" s="85" t="s">
        <v>104</v>
      </c>
      <c r="B41" s="97"/>
      <c r="C41" s="97"/>
      <c r="D41" s="97"/>
      <c r="E41" s="98"/>
      <c r="F41" s="69">
        <v>0</v>
      </c>
      <c r="G41" s="69">
        <v>0</v>
      </c>
      <c r="H41" s="70">
        <v>0</v>
      </c>
      <c r="I41" s="70">
        <f>H44</f>
        <v>0</v>
      </c>
      <c r="J41" s="71">
        <f>I44</f>
        <v>0</v>
      </c>
    </row>
    <row r="42" spans="1:10" ht="12.75">
      <c r="A42" s="85" t="s">
        <v>108</v>
      </c>
      <c r="B42" s="97"/>
      <c r="C42" s="97"/>
      <c r="D42" s="97"/>
      <c r="E42" s="98"/>
      <c r="F42" s="70">
        <v>0</v>
      </c>
      <c r="G42" s="69">
        <v>0</v>
      </c>
      <c r="H42" s="70">
        <v>0</v>
      </c>
      <c r="I42" s="70">
        <v>0</v>
      </c>
      <c r="J42" s="71">
        <v>0</v>
      </c>
    </row>
    <row r="43" spans="1:10" ht="15">
      <c r="A43" s="85" t="s">
        <v>109</v>
      </c>
      <c r="B43" s="86"/>
      <c r="C43" s="86"/>
      <c r="D43" s="86"/>
      <c r="E43" s="87"/>
      <c r="F43" s="69">
        <v>0</v>
      </c>
      <c r="G43" s="70">
        <v>0</v>
      </c>
      <c r="H43" s="70">
        <v>0</v>
      </c>
      <c r="I43" s="70">
        <v>0</v>
      </c>
      <c r="J43" s="71">
        <v>0</v>
      </c>
    </row>
    <row r="44" spans="1:10" ht="12.75">
      <c r="A44" s="88" t="s">
        <v>105</v>
      </c>
      <c r="B44" s="89"/>
      <c r="C44" s="89"/>
      <c r="D44" s="89"/>
      <c r="E44" s="89"/>
      <c r="F44" s="81">
        <v>0</v>
      </c>
      <c r="G44" s="82">
        <v>0</v>
      </c>
      <c r="H44" s="82">
        <f t="shared" ref="H44:J44" si="7">H41-H42+H43</f>
        <v>0</v>
      </c>
      <c r="I44" s="82">
        <f t="shared" si="7"/>
        <v>0</v>
      </c>
      <c r="J44" s="83">
        <f t="shared" si="7"/>
        <v>0</v>
      </c>
    </row>
    <row r="45" spans="1:10" ht="15">
      <c r="A45" s="84"/>
      <c r="B45" s="84"/>
      <c r="C45" s="84"/>
      <c r="D45" s="84"/>
      <c r="E45" s="84"/>
      <c r="F45" s="84"/>
      <c r="G45" s="84"/>
      <c r="H45" s="84"/>
      <c r="I45" s="84"/>
      <c r="J45" s="84"/>
    </row>
  </sheetData>
  <mergeCells count="31">
    <mergeCell ref="A4:J4"/>
    <mergeCell ref="A6:J6"/>
    <mergeCell ref="A8:J8"/>
    <mergeCell ref="A10:E10"/>
    <mergeCell ref="A11:E11"/>
    <mergeCell ref="A12:E12"/>
    <mergeCell ref="A13:E13"/>
    <mergeCell ref="A14:E14"/>
    <mergeCell ref="A16:E16"/>
    <mergeCell ref="A17:E17"/>
    <mergeCell ref="A18:E18"/>
    <mergeCell ref="A20:J20"/>
    <mergeCell ref="A22:E22"/>
    <mergeCell ref="A23:E23"/>
    <mergeCell ref="A24:E24"/>
    <mergeCell ref="A25:E25"/>
    <mergeCell ref="A26:E26"/>
    <mergeCell ref="A27:E27"/>
    <mergeCell ref="A29:J29"/>
    <mergeCell ref="A31:E31"/>
    <mergeCell ref="A32:E32"/>
    <mergeCell ref="A33:E33"/>
    <mergeCell ref="A34:E34"/>
    <mergeCell ref="A35:E35"/>
    <mergeCell ref="A43:E43"/>
    <mergeCell ref="A44:E44"/>
    <mergeCell ref="A37:J37"/>
    <mergeCell ref="A39:E39"/>
    <mergeCell ref="A40:E40"/>
    <mergeCell ref="A41:E41"/>
    <mergeCell ref="A42:E42"/>
  </mergeCells>
  <phoneticPr fontId="3" type="noConversion"/>
  <pageMargins left="0.25" right="0.25" top="0.75" bottom="0.75" header="0.3" footer="0.3"/>
  <pageSetup paperSize="9" scale="62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9C7A5-EB04-4838-AE27-3612AD87FE8E}">
  <sheetPr>
    <pageSetUpPr fitToPage="1"/>
  </sheetPr>
  <dimension ref="A1:F25"/>
  <sheetViews>
    <sheetView showGridLines="0" workbookViewId="0">
      <selection activeCell="D14" sqref="D14"/>
    </sheetView>
  </sheetViews>
  <sheetFormatPr defaultColWidth="9.140625" defaultRowHeight="11.25"/>
  <cols>
    <col min="1" max="1" width="50.42578125" style="2" customWidth="1"/>
    <col min="2" max="2" width="30.7109375" style="2" customWidth="1"/>
    <col min="3" max="4" width="20.42578125" style="2" customWidth="1"/>
    <col min="5" max="6" width="28.7109375" style="2" customWidth="1"/>
    <col min="7" max="16384" width="9.140625" style="2"/>
  </cols>
  <sheetData>
    <row r="1" spans="1:6">
      <c r="A1" s="1" t="s">
        <v>0</v>
      </c>
    </row>
    <row r="2" spans="1:6">
      <c r="C2" s="3" t="s">
        <v>1</v>
      </c>
    </row>
    <row r="3" spans="1:6">
      <c r="C3" s="4" t="s">
        <v>2</v>
      </c>
    </row>
    <row r="4" spans="1:6" ht="15.75" customHeight="1" thickBot="1">
      <c r="A4" s="111" t="s">
        <v>3</v>
      </c>
      <c r="B4" s="111"/>
      <c r="C4" s="111"/>
      <c r="D4" s="111"/>
      <c r="E4" s="111"/>
      <c r="F4" s="111"/>
    </row>
    <row r="5" spans="1:6" ht="13.5" thickBot="1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ht="12.75">
      <c r="A6" s="6" t="s">
        <v>10</v>
      </c>
      <c r="B6" s="6"/>
      <c r="C6" s="6"/>
      <c r="D6" s="6"/>
      <c r="E6" s="7"/>
      <c r="F6" s="6"/>
    </row>
    <row r="7" spans="1:6" ht="12.75">
      <c r="A7" s="8" t="s">
        <v>11</v>
      </c>
      <c r="B7" s="9">
        <v>3599220.66</v>
      </c>
      <c r="C7" s="9">
        <v>6054744</v>
      </c>
      <c r="D7" s="9">
        <v>6190508</v>
      </c>
      <c r="E7" s="10">
        <v>6190508</v>
      </c>
      <c r="F7" s="9">
        <v>6190508</v>
      </c>
    </row>
    <row r="8" spans="1:6" ht="25.5">
      <c r="A8" s="11" t="s">
        <v>12</v>
      </c>
      <c r="B8" s="12">
        <v>3482278.36</v>
      </c>
      <c r="C8" s="12">
        <v>5755264</v>
      </c>
      <c r="D8" s="12">
        <v>5889308</v>
      </c>
      <c r="E8" s="13">
        <v>5889308</v>
      </c>
      <c r="F8" s="12">
        <v>5889308</v>
      </c>
    </row>
    <row r="9" spans="1:6" ht="12.75">
      <c r="A9" s="11" t="s">
        <v>13</v>
      </c>
      <c r="B9" s="14">
        <v>640.69000000000005</v>
      </c>
      <c r="C9" s="12">
        <v>1000</v>
      </c>
      <c r="D9" s="12">
        <v>1000</v>
      </c>
      <c r="E9" s="13">
        <v>1000</v>
      </c>
      <c r="F9" s="12">
        <v>1000</v>
      </c>
    </row>
    <row r="10" spans="1:6" ht="25.5">
      <c r="A10" s="11" t="s">
        <v>14</v>
      </c>
      <c r="B10" s="12">
        <v>97620.73</v>
      </c>
      <c r="C10" s="12">
        <v>37783</v>
      </c>
      <c r="D10" s="12">
        <v>45000</v>
      </c>
      <c r="E10" s="13">
        <v>45000</v>
      </c>
      <c r="F10" s="12">
        <v>45000</v>
      </c>
    </row>
    <row r="11" spans="1:6" ht="25.5">
      <c r="A11" s="11" t="s">
        <v>15</v>
      </c>
      <c r="B11" s="12">
        <v>18680.88</v>
      </c>
      <c r="C11" s="12">
        <v>21400</v>
      </c>
      <c r="D11" s="12">
        <v>21400</v>
      </c>
      <c r="E11" s="13">
        <v>21400</v>
      </c>
      <c r="F11" s="12">
        <v>21400</v>
      </c>
    </row>
    <row r="12" spans="1:6" ht="25.5">
      <c r="A12" s="11" t="s">
        <v>16</v>
      </c>
      <c r="B12" s="11"/>
      <c r="C12" s="12">
        <v>239297</v>
      </c>
      <c r="D12" s="12">
        <v>233800</v>
      </c>
      <c r="E12" s="13">
        <v>233800</v>
      </c>
      <c r="F12" s="12">
        <v>233800</v>
      </c>
    </row>
    <row r="13" spans="1:6" ht="12.75">
      <c r="A13" s="8" t="s">
        <v>17</v>
      </c>
      <c r="B13" s="15">
        <v>425.98</v>
      </c>
      <c r="C13" s="9">
        <v>1800</v>
      </c>
      <c r="D13" s="9">
        <v>1800</v>
      </c>
      <c r="E13" s="10">
        <v>1800</v>
      </c>
      <c r="F13" s="9">
        <v>1800</v>
      </c>
    </row>
    <row r="14" spans="1:6" ht="12.75">
      <c r="A14" s="11" t="s">
        <v>18</v>
      </c>
      <c r="B14" s="14">
        <v>425.98</v>
      </c>
      <c r="C14" s="12">
        <v>1800</v>
      </c>
      <c r="D14" s="12">
        <v>1800</v>
      </c>
      <c r="E14" s="13">
        <v>1800</v>
      </c>
      <c r="F14" s="12">
        <v>1800</v>
      </c>
    </row>
    <row r="15" spans="1:6" ht="12.75">
      <c r="A15" s="16" t="s">
        <v>19</v>
      </c>
      <c r="B15" s="17">
        <v>3599646.64</v>
      </c>
      <c r="C15" s="17">
        <v>6056544</v>
      </c>
      <c r="D15" s="17">
        <v>6192308</v>
      </c>
      <c r="E15" s="13">
        <v>6192308</v>
      </c>
      <c r="F15" s="17">
        <v>6192308</v>
      </c>
    </row>
    <row r="16" spans="1:6" ht="12.75">
      <c r="A16" s="8" t="s">
        <v>20</v>
      </c>
      <c r="B16" s="9">
        <v>3602149.32</v>
      </c>
      <c r="C16" s="9">
        <v>5535004</v>
      </c>
      <c r="D16" s="9">
        <v>5656405</v>
      </c>
      <c r="E16" s="10">
        <v>5656405</v>
      </c>
      <c r="F16" s="9">
        <v>5656405</v>
      </c>
    </row>
    <row r="17" spans="1:6" ht="12.75">
      <c r="A17" s="11" t="s">
        <v>21</v>
      </c>
      <c r="B17" s="12">
        <v>2750761.48</v>
      </c>
      <c r="C17" s="12">
        <v>4492331</v>
      </c>
      <c r="D17" s="12">
        <v>4573740</v>
      </c>
      <c r="E17" s="13">
        <v>4573740</v>
      </c>
      <c r="F17" s="12">
        <v>4573740</v>
      </c>
    </row>
    <row r="18" spans="1:6" ht="12.75">
      <c r="A18" s="11" t="s">
        <v>22</v>
      </c>
      <c r="B18" s="12">
        <v>733042.13</v>
      </c>
      <c r="C18" s="12">
        <v>959023</v>
      </c>
      <c r="D18" s="12">
        <v>939015</v>
      </c>
      <c r="E18" s="13">
        <v>939015</v>
      </c>
      <c r="F18" s="12">
        <v>939015</v>
      </c>
    </row>
    <row r="19" spans="1:6" ht="12.75">
      <c r="A19" s="11" t="s">
        <v>23</v>
      </c>
      <c r="B19" s="12">
        <v>2273.91</v>
      </c>
      <c r="C19" s="12">
        <v>2150</v>
      </c>
      <c r="D19" s="12">
        <v>2150</v>
      </c>
      <c r="E19" s="13">
        <v>2150</v>
      </c>
      <c r="F19" s="12">
        <v>2150</v>
      </c>
    </row>
    <row r="20" spans="1:6" ht="25.5">
      <c r="A20" s="11" t="s">
        <v>24</v>
      </c>
      <c r="B20" s="12">
        <v>114569.67</v>
      </c>
      <c r="C20" s="12">
        <v>80000</v>
      </c>
      <c r="D20" s="12">
        <v>140000</v>
      </c>
      <c r="E20" s="13">
        <v>140000</v>
      </c>
      <c r="F20" s="12">
        <v>140000</v>
      </c>
    </row>
    <row r="21" spans="1:6" ht="12.75">
      <c r="A21" s="11" t="s">
        <v>25</v>
      </c>
      <c r="B21" s="12">
        <v>1502.13</v>
      </c>
      <c r="C21" s="12">
        <v>1500</v>
      </c>
      <c r="D21" s="12">
        <v>1500</v>
      </c>
      <c r="E21" s="13">
        <v>1500</v>
      </c>
      <c r="F21" s="12">
        <v>1500</v>
      </c>
    </row>
    <row r="22" spans="1:6" ht="12.75">
      <c r="A22" s="8" t="s">
        <v>26</v>
      </c>
      <c r="B22" s="9">
        <v>76177.850000000006</v>
      </c>
      <c r="C22" s="9">
        <v>583903</v>
      </c>
      <c r="D22" s="9">
        <v>535903</v>
      </c>
      <c r="E22" s="10">
        <v>535903</v>
      </c>
      <c r="F22" s="9">
        <v>535903</v>
      </c>
    </row>
    <row r="23" spans="1:6" ht="12.75">
      <c r="A23" s="11" t="s">
        <v>27</v>
      </c>
      <c r="B23" s="12">
        <v>32044.71</v>
      </c>
      <c r="C23" s="12">
        <v>392974</v>
      </c>
      <c r="D23" s="12">
        <v>344974</v>
      </c>
      <c r="E23" s="13">
        <v>344974</v>
      </c>
      <c r="F23" s="12">
        <v>344974</v>
      </c>
    </row>
    <row r="24" spans="1:6" ht="12.75">
      <c r="A24" s="11" t="s">
        <v>28</v>
      </c>
      <c r="B24" s="12">
        <v>44133.14</v>
      </c>
      <c r="C24" s="12">
        <v>190929</v>
      </c>
      <c r="D24" s="12">
        <v>190929</v>
      </c>
      <c r="E24" s="13">
        <v>190929</v>
      </c>
      <c r="F24" s="12">
        <v>190929</v>
      </c>
    </row>
    <row r="25" spans="1:6" ht="12.75">
      <c r="A25" s="16" t="s">
        <v>29</v>
      </c>
      <c r="B25" s="17">
        <v>3678327.17</v>
      </c>
      <c r="C25" s="17">
        <v>6118907</v>
      </c>
      <c r="D25" s="17">
        <v>6192308</v>
      </c>
      <c r="E25" s="13">
        <v>6192308</v>
      </c>
      <c r="F25" s="17">
        <v>6192308</v>
      </c>
    </row>
  </sheetData>
  <mergeCells count="1">
    <mergeCell ref="A4:F4"/>
  </mergeCells>
  <phoneticPr fontId="3" type="noConversion"/>
  <pageMargins left="0.25" right="0.25" top="0.75" bottom="0.75" header="0.3" footer="0.3"/>
  <pageSetup paperSize="9" scale="79" fitToHeight="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1CA22-3C95-4617-BD56-F0021A55DF0D}">
  <sheetPr>
    <pageSetUpPr fitToPage="1"/>
  </sheetPr>
  <dimension ref="A1:F33"/>
  <sheetViews>
    <sheetView showGridLines="0" workbookViewId="0">
      <selection activeCell="D13" sqref="D13"/>
    </sheetView>
  </sheetViews>
  <sheetFormatPr defaultColWidth="9.140625" defaultRowHeight="11.25"/>
  <cols>
    <col min="1" max="1" width="50.42578125" style="2" customWidth="1"/>
    <col min="2" max="2" width="30.7109375" style="2" customWidth="1"/>
    <col min="3" max="4" width="20.42578125" style="2" customWidth="1"/>
    <col min="5" max="6" width="28.7109375" style="2" customWidth="1"/>
    <col min="7" max="16384" width="9.140625" style="2"/>
  </cols>
  <sheetData>
    <row r="1" spans="1:6" ht="15.75" customHeight="1" thickBot="1">
      <c r="A1" s="111" t="s">
        <v>36</v>
      </c>
      <c r="B1" s="111"/>
      <c r="C1" s="111"/>
      <c r="D1" s="111"/>
      <c r="E1" s="111"/>
      <c r="F1" s="111"/>
    </row>
    <row r="2" spans="1:6" ht="13.5" thickBot="1">
      <c r="A2" s="5" t="s">
        <v>4</v>
      </c>
      <c r="B2" s="5" t="s">
        <v>5</v>
      </c>
      <c r="C2" s="5" t="s">
        <v>6</v>
      </c>
      <c r="D2" s="5" t="s">
        <v>7</v>
      </c>
      <c r="E2" s="5" t="s">
        <v>8</v>
      </c>
      <c r="F2" s="5" t="s">
        <v>9</v>
      </c>
    </row>
    <row r="3" spans="1:6" ht="12.75">
      <c r="A3" s="6" t="s">
        <v>10</v>
      </c>
      <c r="B3" s="6"/>
      <c r="C3" s="6"/>
      <c r="D3" s="6"/>
      <c r="E3" s="7"/>
      <c r="F3" s="6"/>
    </row>
    <row r="4" spans="1:6" ht="12.75">
      <c r="A4" s="22" t="s">
        <v>37</v>
      </c>
      <c r="B4" s="23"/>
      <c r="C4" s="24">
        <v>62886</v>
      </c>
      <c r="D4" s="24">
        <v>93700</v>
      </c>
      <c r="E4" s="13">
        <v>93700</v>
      </c>
      <c r="F4" s="24">
        <v>93700</v>
      </c>
    </row>
    <row r="5" spans="1:6" ht="12.75">
      <c r="A5" s="22" t="s">
        <v>38</v>
      </c>
      <c r="B5" s="23"/>
      <c r="C5" s="24">
        <v>62886</v>
      </c>
      <c r="D5" s="24">
        <v>93700</v>
      </c>
      <c r="E5" s="13">
        <v>93700</v>
      </c>
      <c r="F5" s="24">
        <v>93700</v>
      </c>
    </row>
    <row r="6" spans="1:6" ht="12.75">
      <c r="A6" s="22" t="s">
        <v>39</v>
      </c>
      <c r="B6" s="24">
        <v>19321.57</v>
      </c>
      <c r="C6" s="24">
        <v>21000</v>
      </c>
      <c r="D6" s="24">
        <v>21000</v>
      </c>
      <c r="E6" s="13">
        <v>21000</v>
      </c>
      <c r="F6" s="24">
        <v>21000</v>
      </c>
    </row>
    <row r="7" spans="1:6" ht="12.75">
      <c r="A7" s="22" t="s">
        <v>40</v>
      </c>
      <c r="B7" s="24">
        <v>19321.57</v>
      </c>
      <c r="C7" s="24">
        <v>21000</v>
      </c>
      <c r="D7" s="24">
        <v>21000</v>
      </c>
      <c r="E7" s="13">
        <v>21000</v>
      </c>
      <c r="F7" s="24">
        <v>21000</v>
      </c>
    </row>
    <row r="8" spans="1:6" ht="12.75">
      <c r="A8" s="22" t="s">
        <v>41</v>
      </c>
      <c r="B8" s="24">
        <v>97620.73</v>
      </c>
      <c r="C8" s="24">
        <v>250934</v>
      </c>
      <c r="D8" s="24">
        <v>257400</v>
      </c>
      <c r="E8" s="13">
        <v>257400</v>
      </c>
      <c r="F8" s="24">
        <v>257400</v>
      </c>
    </row>
    <row r="9" spans="1:6" ht="12.75">
      <c r="A9" s="22" t="s">
        <v>42</v>
      </c>
      <c r="B9" s="24">
        <v>97620.73</v>
      </c>
      <c r="C9" s="24">
        <v>37783</v>
      </c>
      <c r="D9" s="24">
        <v>45000</v>
      </c>
      <c r="E9" s="13">
        <v>45000</v>
      </c>
      <c r="F9" s="24">
        <v>45000</v>
      </c>
    </row>
    <row r="10" spans="1:6" ht="12.75">
      <c r="A10" s="22" t="s">
        <v>43</v>
      </c>
      <c r="B10" s="23"/>
      <c r="C10" s="24">
        <v>213151</v>
      </c>
      <c r="D10" s="24">
        <v>212400</v>
      </c>
      <c r="E10" s="13">
        <v>212400</v>
      </c>
      <c r="F10" s="24">
        <v>212400</v>
      </c>
    </row>
    <row r="11" spans="1:6" ht="12.75">
      <c r="A11" s="22" t="s">
        <v>44</v>
      </c>
      <c r="B11" s="24">
        <v>3482278.36</v>
      </c>
      <c r="C11" s="24">
        <v>5718524</v>
      </c>
      <c r="D11" s="24">
        <v>5817008</v>
      </c>
      <c r="E11" s="13">
        <v>5817008</v>
      </c>
      <c r="F11" s="24">
        <v>5817008</v>
      </c>
    </row>
    <row r="12" spans="1:6" ht="12.75">
      <c r="A12" s="22" t="s">
        <v>45</v>
      </c>
      <c r="B12" s="24">
        <v>48006.400000000001</v>
      </c>
      <c r="C12" s="24">
        <v>88764</v>
      </c>
      <c r="D12" s="24">
        <v>193900</v>
      </c>
      <c r="E12" s="13">
        <v>193900</v>
      </c>
      <c r="F12" s="24">
        <v>193900</v>
      </c>
    </row>
    <row r="13" spans="1:6" ht="12.75">
      <c r="A13" s="22" t="s">
        <v>46</v>
      </c>
      <c r="B13" s="24">
        <v>3434271.96</v>
      </c>
      <c r="C13" s="24">
        <v>5629760</v>
      </c>
      <c r="D13" s="24">
        <v>5623108</v>
      </c>
      <c r="E13" s="13">
        <v>5623108</v>
      </c>
      <c r="F13" s="24">
        <v>5623108</v>
      </c>
    </row>
    <row r="14" spans="1:6" ht="12.75">
      <c r="A14" s="22" t="s">
        <v>47</v>
      </c>
      <c r="B14" s="23"/>
      <c r="C14" s="24">
        <v>1400</v>
      </c>
      <c r="D14" s="24">
        <v>1400</v>
      </c>
      <c r="E14" s="13">
        <v>1400</v>
      </c>
      <c r="F14" s="24">
        <v>1400</v>
      </c>
    </row>
    <row r="15" spans="1:6" ht="12.75">
      <c r="A15" s="22" t="s">
        <v>48</v>
      </c>
      <c r="B15" s="23"/>
      <c r="C15" s="24">
        <v>1400</v>
      </c>
      <c r="D15" s="24">
        <v>1400</v>
      </c>
      <c r="E15" s="13">
        <v>1400</v>
      </c>
      <c r="F15" s="24">
        <v>1400</v>
      </c>
    </row>
    <row r="16" spans="1:6" ht="25.5">
      <c r="A16" s="22" t="s">
        <v>49</v>
      </c>
      <c r="B16" s="25">
        <v>425.98</v>
      </c>
      <c r="C16" s="24">
        <v>1800</v>
      </c>
      <c r="D16" s="24">
        <v>1800</v>
      </c>
      <c r="E16" s="13">
        <v>1800</v>
      </c>
      <c r="F16" s="24">
        <v>1800</v>
      </c>
    </row>
    <row r="17" spans="1:6" ht="12.75">
      <c r="A17" s="22" t="s">
        <v>50</v>
      </c>
      <c r="B17" s="25">
        <v>425.98</v>
      </c>
      <c r="C17" s="24">
        <v>1800</v>
      </c>
      <c r="D17" s="24">
        <v>1800</v>
      </c>
      <c r="E17" s="13">
        <v>1800</v>
      </c>
      <c r="F17" s="24">
        <v>1800</v>
      </c>
    </row>
    <row r="18" spans="1:6" ht="12.75">
      <c r="A18" s="16" t="s">
        <v>19</v>
      </c>
      <c r="B18" s="17">
        <v>3599646.64</v>
      </c>
      <c r="C18" s="17">
        <v>6056544</v>
      </c>
      <c r="D18" s="17">
        <v>6192308</v>
      </c>
      <c r="E18" s="13">
        <v>6192308</v>
      </c>
      <c r="F18" s="17">
        <v>6192308</v>
      </c>
    </row>
    <row r="19" spans="1:6" ht="12.75">
      <c r="A19" s="22" t="s">
        <v>37</v>
      </c>
      <c r="B19" s="24">
        <v>72303.38</v>
      </c>
      <c r="C19" s="24">
        <v>62886</v>
      </c>
      <c r="D19" s="24">
        <v>93700</v>
      </c>
      <c r="E19" s="13">
        <v>93700</v>
      </c>
      <c r="F19" s="24">
        <v>93700</v>
      </c>
    </row>
    <row r="20" spans="1:6" ht="12.75">
      <c r="A20" s="22" t="s">
        <v>38</v>
      </c>
      <c r="B20" s="24">
        <v>72303.38</v>
      </c>
      <c r="C20" s="24">
        <v>62886</v>
      </c>
      <c r="D20" s="24">
        <v>93700</v>
      </c>
      <c r="E20" s="13">
        <v>93700</v>
      </c>
      <c r="F20" s="24">
        <v>93700</v>
      </c>
    </row>
    <row r="21" spans="1:6" ht="12.75">
      <c r="A21" s="22" t="s">
        <v>39</v>
      </c>
      <c r="B21" s="24">
        <v>19321.57</v>
      </c>
      <c r="C21" s="24">
        <v>21000</v>
      </c>
      <c r="D21" s="24">
        <v>21000</v>
      </c>
      <c r="E21" s="13">
        <v>21000</v>
      </c>
      <c r="F21" s="24">
        <v>21000</v>
      </c>
    </row>
    <row r="22" spans="1:6" ht="12.75">
      <c r="A22" s="22" t="s">
        <v>40</v>
      </c>
      <c r="B22" s="24">
        <v>19321.57</v>
      </c>
      <c r="C22" s="24">
        <v>21000</v>
      </c>
      <c r="D22" s="24">
        <v>21000</v>
      </c>
      <c r="E22" s="13">
        <v>21000</v>
      </c>
      <c r="F22" s="24">
        <v>21000</v>
      </c>
    </row>
    <row r="23" spans="1:6" ht="12.75">
      <c r="A23" s="22" t="s">
        <v>41</v>
      </c>
      <c r="B23" s="24">
        <v>320777.82</v>
      </c>
      <c r="C23" s="24">
        <v>258151</v>
      </c>
      <c r="D23" s="24">
        <v>257400</v>
      </c>
      <c r="E23" s="13">
        <v>257400</v>
      </c>
      <c r="F23" s="24">
        <v>257400</v>
      </c>
    </row>
    <row r="24" spans="1:6" ht="12.75">
      <c r="A24" s="22" t="s">
        <v>42</v>
      </c>
      <c r="B24" s="24">
        <v>97036.68</v>
      </c>
      <c r="C24" s="24">
        <v>45000</v>
      </c>
      <c r="D24" s="24">
        <v>45000</v>
      </c>
      <c r="E24" s="13">
        <v>45000</v>
      </c>
      <c r="F24" s="24">
        <v>45000</v>
      </c>
    </row>
    <row r="25" spans="1:6" ht="12.75">
      <c r="A25" s="22" t="s">
        <v>43</v>
      </c>
      <c r="B25" s="24">
        <v>223741.14</v>
      </c>
      <c r="C25" s="24">
        <v>213151</v>
      </c>
      <c r="D25" s="24">
        <v>212400</v>
      </c>
      <c r="E25" s="13">
        <v>212400</v>
      </c>
      <c r="F25" s="24">
        <v>212400</v>
      </c>
    </row>
    <row r="26" spans="1:6" ht="12.75">
      <c r="A26" s="22" t="s">
        <v>44</v>
      </c>
      <c r="B26" s="24">
        <v>3265498.42</v>
      </c>
      <c r="C26" s="24">
        <v>5773670</v>
      </c>
      <c r="D26" s="24">
        <v>5817008</v>
      </c>
      <c r="E26" s="13">
        <v>5817008</v>
      </c>
      <c r="F26" s="24">
        <v>5817008</v>
      </c>
    </row>
    <row r="27" spans="1:6" ht="12.75">
      <c r="A27" s="22" t="s">
        <v>45</v>
      </c>
      <c r="B27" s="24">
        <v>21332.799999999999</v>
      </c>
      <c r="C27" s="24">
        <v>127575</v>
      </c>
      <c r="D27" s="24">
        <v>193900</v>
      </c>
      <c r="E27" s="13">
        <v>193900</v>
      </c>
      <c r="F27" s="24">
        <v>193900</v>
      </c>
    </row>
    <row r="28" spans="1:6" ht="12.75">
      <c r="A28" s="22" t="s">
        <v>46</v>
      </c>
      <c r="B28" s="24">
        <v>3244165.62</v>
      </c>
      <c r="C28" s="24">
        <v>5646095</v>
      </c>
      <c r="D28" s="24">
        <v>5623108</v>
      </c>
      <c r="E28" s="13">
        <v>5623108</v>
      </c>
      <c r="F28" s="24">
        <v>5623108</v>
      </c>
    </row>
    <row r="29" spans="1:6" ht="12.75">
      <c r="A29" s="22" t="s">
        <v>47</v>
      </c>
      <c r="B29" s="23"/>
      <c r="C29" s="24">
        <v>1400</v>
      </c>
      <c r="D29" s="24">
        <v>1400</v>
      </c>
      <c r="E29" s="13">
        <v>1400</v>
      </c>
      <c r="F29" s="24">
        <v>1400</v>
      </c>
    </row>
    <row r="30" spans="1:6" ht="12.75">
      <c r="A30" s="22" t="s">
        <v>48</v>
      </c>
      <c r="B30" s="23"/>
      <c r="C30" s="24">
        <v>1400</v>
      </c>
      <c r="D30" s="24">
        <v>1400</v>
      </c>
      <c r="E30" s="13">
        <v>1400</v>
      </c>
      <c r="F30" s="24">
        <v>1400</v>
      </c>
    </row>
    <row r="31" spans="1:6" ht="25.5">
      <c r="A31" s="22" t="s">
        <v>49</v>
      </c>
      <c r="B31" s="25">
        <v>425.98</v>
      </c>
      <c r="C31" s="24">
        <v>1800</v>
      </c>
      <c r="D31" s="24">
        <v>1800</v>
      </c>
      <c r="E31" s="13">
        <v>1800</v>
      </c>
      <c r="F31" s="24">
        <v>1800</v>
      </c>
    </row>
    <row r="32" spans="1:6" ht="12.75">
      <c r="A32" s="22" t="s">
        <v>50</v>
      </c>
      <c r="B32" s="25">
        <v>425.98</v>
      </c>
      <c r="C32" s="24">
        <v>1800</v>
      </c>
      <c r="D32" s="24">
        <v>1800</v>
      </c>
      <c r="E32" s="13">
        <v>1800</v>
      </c>
      <c r="F32" s="24">
        <v>1800</v>
      </c>
    </row>
    <row r="33" spans="1:6" ht="12.75">
      <c r="A33" s="16" t="s">
        <v>29</v>
      </c>
      <c r="B33" s="17">
        <v>3678327.17</v>
      </c>
      <c r="C33" s="17">
        <v>6118907</v>
      </c>
      <c r="D33" s="17">
        <v>6192308</v>
      </c>
      <c r="E33" s="13">
        <v>6192308</v>
      </c>
      <c r="F33" s="17">
        <v>6192308</v>
      </c>
    </row>
  </sheetData>
  <mergeCells count="1">
    <mergeCell ref="A1:F1"/>
  </mergeCells>
  <phoneticPr fontId="3" type="noConversion"/>
  <pageMargins left="0.25" right="0.25" top="0.75" bottom="0.75" header="0.3" footer="0.3"/>
  <pageSetup paperSize="9" scale="79" fitToHeight="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6FC68-F672-48C8-A245-9B4C61F72FED}">
  <sheetPr>
    <pageSetUpPr fitToPage="1"/>
  </sheetPr>
  <dimension ref="A1:F9"/>
  <sheetViews>
    <sheetView showGridLines="0" workbookViewId="0">
      <selection activeCell="C32" sqref="C32"/>
    </sheetView>
  </sheetViews>
  <sheetFormatPr defaultColWidth="9.140625" defaultRowHeight="11.25"/>
  <cols>
    <col min="1" max="1" width="50.42578125" style="2" customWidth="1"/>
    <col min="2" max="2" width="30.7109375" style="2" customWidth="1"/>
    <col min="3" max="4" width="20.42578125" style="2" customWidth="1"/>
    <col min="5" max="6" width="28.7109375" style="2" customWidth="1"/>
    <col min="7" max="16384" width="9.140625" style="2"/>
  </cols>
  <sheetData>
    <row r="1" spans="1:6" ht="15.75" customHeight="1" thickBot="1">
      <c r="A1" s="111" t="s">
        <v>30</v>
      </c>
      <c r="B1" s="111"/>
      <c r="C1" s="111"/>
      <c r="D1" s="111"/>
      <c r="E1" s="111"/>
      <c r="F1" s="111"/>
    </row>
    <row r="2" spans="1:6" ht="13.5" thickBot="1">
      <c r="A2" s="5" t="s">
        <v>4</v>
      </c>
      <c r="B2" s="5" t="s">
        <v>5</v>
      </c>
      <c r="C2" s="5" t="s">
        <v>6</v>
      </c>
      <c r="D2" s="5" t="s">
        <v>7</v>
      </c>
      <c r="E2" s="5" t="s">
        <v>8</v>
      </c>
      <c r="F2" s="5" t="s">
        <v>9</v>
      </c>
    </row>
    <row r="3" spans="1:6" ht="12.75">
      <c r="A3" s="6" t="s">
        <v>10</v>
      </c>
      <c r="B3" s="6"/>
      <c r="C3" s="6"/>
      <c r="D3" s="6"/>
      <c r="E3" s="7"/>
      <c r="F3" s="6"/>
    </row>
    <row r="4" spans="1:6" ht="12.75">
      <c r="A4" s="18" t="s">
        <v>31</v>
      </c>
      <c r="B4" s="17">
        <v>3678327.17</v>
      </c>
      <c r="C4" s="17">
        <v>6118907</v>
      </c>
      <c r="D4" s="17">
        <v>6192308</v>
      </c>
      <c r="E4" s="13">
        <v>6192308</v>
      </c>
      <c r="F4" s="17">
        <v>6192308</v>
      </c>
    </row>
    <row r="5" spans="1:6" ht="25.5">
      <c r="A5" s="18" t="s">
        <v>32</v>
      </c>
      <c r="B5" s="17">
        <v>3673316.2</v>
      </c>
      <c r="C5" s="17">
        <v>6117407</v>
      </c>
      <c r="D5" s="17">
        <v>6190500</v>
      </c>
      <c r="E5" s="13">
        <v>6190500</v>
      </c>
      <c r="F5" s="17">
        <v>6190500</v>
      </c>
    </row>
    <row r="6" spans="1:6" ht="25.5">
      <c r="A6" s="18" t="s">
        <v>33</v>
      </c>
      <c r="B6" s="19">
        <v>340</v>
      </c>
      <c r="C6" s="16"/>
      <c r="D6" s="19">
        <v>308</v>
      </c>
      <c r="E6" s="20">
        <v>308</v>
      </c>
      <c r="F6" s="19">
        <v>308</v>
      </c>
    </row>
    <row r="7" spans="1:6" ht="12.75">
      <c r="A7" s="18" t="s">
        <v>34</v>
      </c>
      <c r="B7" s="17">
        <v>3168.84</v>
      </c>
      <c r="C7" s="16"/>
      <c r="D7" s="16"/>
      <c r="E7" s="21"/>
      <c r="F7" s="16"/>
    </row>
    <row r="8" spans="1:6" ht="25.5">
      <c r="A8" s="18" t="s">
        <v>35</v>
      </c>
      <c r="B8" s="17">
        <v>1502.13</v>
      </c>
      <c r="C8" s="17">
        <v>1500</v>
      </c>
      <c r="D8" s="17">
        <v>1500</v>
      </c>
      <c r="E8" s="13">
        <v>1500</v>
      </c>
      <c r="F8" s="17">
        <v>1500</v>
      </c>
    </row>
    <row r="9" spans="1:6" ht="12.75">
      <c r="A9" s="16" t="s">
        <v>29</v>
      </c>
      <c r="B9" s="17">
        <v>3678327.17</v>
      </c>
      <c r="C9" s="17">
        <v>6118907</v>
      </c>
      <c r="D9" s="17">
        <v>6192308</v>
      </c>
      <c r="E9" s="13">
        <v>6192308</v>
      </c>
      <c r="F9" s="17">
        <v>6192308</v>
      </c>
    </row>
  </sheetData>
  <mergeCells count="1">
    <mergeCell ref="A1:F1"/>
  </mergeCells>
  <phoneticPr fontId="3" type="noConversion"/>
  <pageMargins left="0.25" right="0.25" top="0.75" bottom="0.75" header="0.3" footer="0.3"/>
  <pageSetup paperSize="9" scale="79" fitToHeight="0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B3B8B-A8C5-41E4-B75A-6CE3E77932B1}">
  <sheetPr>
    <pageSetUpPr fitToPage="1"/>
  </sheetPr>
  <dimension ref="A1:F3"/>
  <sheetViews>
    <sheetView showGridLines="0" workbookViewId="0">
      <selection activeCell="E28" sqref="E28"/>
    </sheetView>
  </sheetViews>
  <sheetFormatPr defaultColWidth="9.140625" defaultRowHeight="11.25"/>
  <cols>
    <col min="1" max="1" width="18.42578125" style="2" customWidth="1"/>
    <col min="2" max="2" width="35.7109375" style="2" customWidth="1"/>
    <col min="3" max="4" width="23.7109375" style="2" customWidth="1"/>
    <col min="5" max="6" width="33.42578125" style="2" customWidth="1"/>
    <col min="7" max="16384" width="9.140625" style="2"/>
  </cols>
  <sheetData>
    <row r="1" spans="1:6" ht="15.75" customHeight="1" thickBot="1">
      <c r="A1" s="111" t="s">
        <v>51</v>
      </c>
      <c r="B1" s="111"/>
      <c r="C1" s="111"/>
      <c r="D1" s="111"/>
      <c r="E1" s="111"/>
      <c r="F1" s="111"/>
    </row>
    <row r="2" spans="1:6" ht="13.5" thickBot="1">
      <c r="A2" s="46" t="s">
        <v>4</v>
      </c>
      <c r="B2" s="46" t="s">
        <v>5</v>
      </c>
      <c r="C2" s="46" t="s">
        <v>6</v>
      </c>
      <c r="D2" s="46" t="s">
        <v>7</v>
      </c>
      <c r="E2" s="46" t="s">
        <v>8</v>
      </c>
      <c r="F2" s="46" t="s">
        <v>9</v>
      </c>
    </row>
    <row r="3" spans="1:6">
      <c r="A3" s="47" t="s">
        <v>52</v>
      </c>
      <c r="B3" s="45">
        <v>0</v>
      </c>
      <c r="C3" s="45">
        <v>0</v>
      </c>
      <c r="D3" s="45">
        <v>0</v>
      </c>
      <c r="E3" s="45">
        <v>0</v>
      </c>
      <c r="F3" s="45">
        <v>0</v>
      </c>
    </row>
  </sheetData>
  <mergeCells count="1">
    <mergeCell ref="A1:F1"/>
  </mergeCells>
  <phoneticPr fontId="3" type="noConversion"/>
  <pageMargins left="0.25" right="0.25" top="0.75" bottom="0.75" header="0.3" footer="0.3"/>
  <pageSetup paperSize="9" scale="84" fitToHeight="0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D9E50-B0C4-4F31-8813-C0A37FC20F9E}">
  <sheetPr>
    <pageSetUpPr fitToPage="1"/>
  </sheetPr>
  <dimension ref="A1:F3"/>
  <sheetViews>
    <sheetView showGridLines="0" workbookViewId="0">
      <selection activeCell="C18" sqref="C18"/>
    </sheetView>
  </sheetViews>
  <sheetFormatPr defaultColWidth="9.140625" defaultRowHeight="11.25"/>
  <cols>
    <col min="1" max="1" width="18.42578125" style="2" customWidth="1"/>
    <col min="2" max="2" width="35.7109375" style="2" customWidth="1"/>
    <col min="3" max="4" width="23.7109375" style="2" customWidth="1"/>
    <col min="5" max="6" width="33.42578125" style="2" customWidth="1"/>
    <col min="7" max="16384" width="9.140625" style="2"/>
  </cols>
  <sheetData>
    <row r="1" spans="1:6" ht="12" thickBot="1">
      <c r="A1" s="111" t="s">
        <v>53</v>
      </c>
      <c r="B1" s="111"/>
      <c r="C1" s="111"/>
      <c r="D1" s="111"/>
      <c r="E1" s="111"/>
      <c r="F1" s="111"/>
    </row>
    <row r="2" spans="1:6" ht="13.5" thickBot="1">
      <c r="A2" s="46" t="s">
        <v>4</v>
      </c>
      <c r="B2" s="46" t="s">
        <v>5</v>
      </c>
      <c r="C2" s="46" t="s">
        <v>6</v>
      </c>
      <c r="D2" s="46" t="s">
        <v>7</v>
      </c>
      <c r="E2" s="46" t="s">
        <v>8</v>
      </c>
      <c r="F2" s="46" t="s">
        <v>9</v>
      </c>
    </row>
    <row r="3" spans="1:6">
      <c r="A3" s="44" t="s">
        <v>52</v>
      </c>
      <c r="B3" s="45">
        <v>0</v>
      </c>
      <c r="C3" s="45">
        <v>0</v>
      </c>
      <c r="D3" s="45">
        <v>0</v>
      </c>
      <c r="E3" s="45">
        <v>0</v>
      </c>
      <c r="F3" s="45">
        <v>0</v>
      </c>
    </row>
  </sheetData>
  <mergeCells count="1">
    <mergeCell ref="A1:F1"/>
  </mergeCells>
  <phoneticPr fontId="3" type="noConversion"/>
  <pageMargins left="0.25" right="0.25" top="0.75" bottom="0.75" header="0.3" footer="0.3"/>
  <pageSetup paperSize="9" scale="84" fitToHeight="0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0A62A-88E2-4FA3-98A3-4CA72B68A79F}">
  <sheetPr>
    <pageSetUpPr fitToPage="1"/>
  </sheetPr>
  <dimension ref="A1:F141"/>
  <sheetViews>
    <sheetView showGridLines="0" tabSelected="1" topLeftCell="A118" workbookViewId="0">
      <selection activeCell="C133" sqref="C133"/>
    </sheetView>
  </sheetViews>
  <sheetFormatPr defaultColWidth="9.140625" defaultRowHeight="11.25"/>
  <cols>
    <col min="1" max="1" width="50.42578125" style="2" customWidth="1"/>
    <col min="2" max="2" width="30.7109375" style="2" customWidth="1"/>
    <col min="3" max="4" width="20.42578125" style="2" customWidth="1"/>
    <col min="5" max="6" width="28.7109375" style="2" customWidth="1"/>
    <col min="7" max="16384" width="9.140625" style="2"/>
  </cols>
  <sheetData>
    <row r="1" spans="1:6">
      <c r="A1" s="1" t="s">
        <v>0</v>
      </c>
    </row>
    <row r="2" spans="1:6">
      <c r="A2" s="112" t="s">
        <v>54</v>
      </c>
      <c r="B2" s="112"/>
      <c r="C2" s="112"/>
      <c r="D2" s="112"/>
      <c r="E2" s="112"/>
      <c r="F2" s="112"/>
    </row>
    <row r="3" spans="1:6" ht="15" customHeight="1">
      <c r="A3" s="113" t="s">
        <v>55</v>
      </c>
      <c r="B3" s="113"/>
      <c r="C3" s="113"/>
      <c r="D3" s="113"/>
      <c r="E3" s="113"/>
      <c r="F3" s="113"/>
    </row>
    <row r="4" spans="1:6" ht="12" thickBot="1">
      <c r="A4" s="2" t="s">
        <v>56</v>
      </c>
    </row>
    <row r="5" spans="1:6" ht="13.5" thickBot="1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ht="12">
      <c r="A6" s="26" t="s">
        <v>57</v>
      </c>
      <c r="B6" s="27">
        <v>3678327.17</v>
      </c>
      <c r="C6" s="27">
        <v>6118907</v>
      </c>
      <c r="D6" s="27">
        <v>6192308</v>
      </c>
      <c r="E6" s="13">
        <v>6192308</v>
      </c>
      <c r="F6" s="27">
        <v>6192308</v>
      </c>
    </row>
    <row r="7" spans="1:6" ht="25.5">
      <c r="A7" s="6" t="s">
        <v>58</v>
      </c>
      <c r="B7" s="28">
        <v>3678327.17</v>
      </c>
      <c r="C7" s="28">
        <v>6118907</v>
      </c>
      <c r="D7" s="28">
        <v>6192308</v>
      </c>
      <c r="E7" s="29">
        <v>6192308</v>
      </c>
      <c r="F7" s="28">
        <v>6192308</v>
      </c>
    </row>
    <row r="8" spans="1:6" ht="12.75">
      <c r="A8" s="30" t="s">
        <v>59</v>
      </c>
      <c r="B8" s="31">
        <v>3678327.17</v>
      </c>
      <c r="C8" s="31">
        <v>6118907</v>
      </c>
      <c r="D8" s="31">
        <v>6192308</v>
      </c>
      <c r="E8" s="32">
        <v>6192308</v>
      </c>
      <c r="F8" s="31">
        <v>6192308</v>
      </c>
    </row>
    <row r="9" spans="1:6" ht="12">
      <c r="A9" s="33" t="s">
        <v>38</v>
      </c>
      <c r="B9" s="34">
        <v>72303.38</v>
      </c>
      <c r="C9" s="34">
        <v>62886</v>
      </c>
      <c r="D9" s="34">
        <v>93700</v>
      </c>
      <c r="E9" s="13">
        <v>93700</v>
      </c>
      <c r="F9" s="34">
        <v>93700</v>
      </c>
    </row>
    <row r="10" spans="1:6" ht="12">
      <c r="A10" s="33" t="s">
        <v>40</v>
      </c>
      <c r="B10" s="34">
        <v>19321.57</v>
      </c>
      <c r="C10" s="34">
        <v>21000</v>
      </c>
      <c r="D10" s="34">
        <v>21000</v>
      </c>
      <c r="E10" s="13">
        <v>21000</v>
      </c>
      <c r="F10" s="34">
        <v>21000</v>
      </c>
    </row>
    <row r="11" spans="1:6" ht="12">
      <c r="A11" s="33" t="s">
        <v>42</v>
      </c>
      <c r="B11" s="34">
        <v>97036.68</v>
      </c>
      <c r="C11" s="34">
        <v>45000</v>
      </c>
      <c r="D11" s="34">
        <v>45000</v>
      </c>
      <c r="E11" s="13">
        <v>45000</v>
      </c>
      <c r="F11" s="34">
        <v>45000</v>
      </c>
    </row>
    <row r="12" spans="1:6" ht="12">
      <c r="A12" s="33" t="s">
        <v>43</v>
      </c>
      <c r="B12" s="34">
        <v>223741.14</v>
      </c>
      <c r="C12" s="34">
        <v>213151</v>
      </c>
      <c r="D12" s="34">
        <v>212400</v>
      </c>
      <c r="E12" s="13">
        <v>212400</v>
      </c>
      <c r="F12" s="34">
        <v>212400</v>
      </c>
    </row>
    <row r="13" spans="1:6" ht="12">
      <c r="A13" s="33" t="s">
        <v>45</v>
      </c>
      <c r="B13" s="34">
        <v>21332.799999999999</v>
      </c>
      <c r="C13" s="34">
        <v>127575</v>
      </c>
      <c r="D13" s="34">
        <v>193900</v>
      </c>
      <c r="E13" s="13">
        <v>193900</v>
      </c>
      <c r="F13" s="34">
        <v>193900</v>
      </c>
    </row>
    <row r="14" spans="1:6" ht="12">
      <c r="A14" s="33" t="s">
        <v>46</v>
      </c>
      <c r="B14" s="34">
        <v>3244165.62</v>
      </c>
      <c r="C14" s="34">
        <v>5646095</v>
      </c>
      <c r="D14" s="34">
        <v>5623108</v>
      </c>
      <c r="E14" s="13">
        <v>5623108</v>
      </c>
      <c r="F14" s="34">
        <v>5623108</v>
      </c>
    </row>
    <row r="15" spans="1:6" ht="12">
      <c r="A15" s="33" t="s">
        <v>48</v>
      </c>
      <c r="B15" s="35">
        <v>0</v>
      </c>
      <c r="C15" s="34">
        <v>1400</v>
      </c>
      <c r="D15" s="34">
        <v>1400</v>
      </c>
      <c r="E15" s="13">
        <v>1400</v>
      </c>
      <c r="F15" s="34">
        <v>1400</v>
      </c>
    </row>
    <row r="16" spans="1:6" ht="12">
      <c r="A16" s="33" t="s">
        <v>50</v>
      </c>
      <c r="B16" s="35">
        <v>425.98</v>
      </c>
      <c r="C16" s="34">
        <v>1800</v>
      </c>
      <c r="D16" s="34">
        <v>1800</v>
      </c>
      <c r="E16" s="13">
        <v>1800</v>
      </c>
      <c r="F16" s="34">
        <v>1800</v>
      </c>
    </row>
    <row r="17" spans="1:6" ht="12">
      <c r="A17" s="26" t="s">
        <v>60</v>
      </c>
      <c r="B17" s="27">
        <v>90734.6</v>
      </c>
      <c r="C17" s="27">
        <v>199610</v>
      </c>
      <c r="D17" s="27">
        <v>266200</v>
      </c>
      <c r="E17" s="13">
        <v>266200</v>
      </c>
      <c r="F17" s="27">
        <v>266200</v>
      </c>
    </row>
    <row r="18" spans="1:6" ht="12.75">
      <c r="A18" s="36" t="s">
        <v>61</v>
      </c>
      <c r="B18" s="37">
        <v>9195.1200000000008</v>
      </c>
      <c r="C18" s="37">
        <v>50000</v>
      </c>
      <c r="D18" s="37">
        <v>50000</v>
      </c>
      <c r="E18" s="38">
        <v>50000</v>
      </c>
      <c r="F18" s="37">
        <v>50000</v>
      </c>
    </row>
    <row r="19" spans="1:6" ht="12">
      <c r="A19" s="33" t="s">
        <v>45</v>
      </c>
      <c r="B19" s="34">
        <v>9195.1200000000008</v>
      </c>
      <c r="C19" s="34">
        <v>50000</v>
      </c>
      <c r="D19" s="34">
        <v>50000</v>
      </c>
      <c r="E19" s="13">
        <v>50000</v>
      </c>
      <c r="F19" s="34">
        <v>50000</v>
      </c>
    </row>
    <row r="20" spans="1:6" ht="12.75">
      <c r="A20" s="16" t="s">
        <v>20</v>
      </c>
      <c r="B20" s="17">
        <v>9195.1200000000008</v>
      </c>
      <c r="C20" s="17">
        <v>50000</v>
      </c>
      <c r="D20" s="17">
        <v>50000</v>
      </c>
      <c r="E20" s="13">
        <v>50000</v>
      </c>
      <c r="F20" s="17">
        <v>50000</v>
      </c>
    </row>
    <row r="21" spans="1:6" ht="12.75">
      <c r="A21" s="39" t="s">
        <v>22</v>
      </c>
      <c r="B21" s="17">
        <v>9195.1200000000008</v>
      </c>
      <c r="C21" s="17">
        <v>50000</v>
      </c>
      <c r="D21" s="17">
        <v>50000</v>
      </c>
      <c r="E21" s="13">
        <v>50000</v>
      </c>
      <c r="F21" s="17">
        <v>50000</v>
      </c>
    </row>
    <row r="22" spans="1:6" ht="12.75">
      <c r="A22" s="36" t="s">
        <v>62</v>
      </c>
      <c r="B22" s="37">
        <v>78370.64</v>
      </c>
      <c r="C22" s="37">
        <v>149610</v>
      </c>
      <c r="D22" s="37">
        <v>216200</v>
      </c>
      <c r="E22" s="38">
        <v>216200</v>
      </c>
      <c r="F22" s="37">
        <v>216200</v>
      </c>
    </row>
    <row r="23" spans="1:6" ht="12">
      <c r="A23" s="33" t="s">
        <v>38</v>
      </c>
      <c r="B23" s="35">
        <v>0</v>
      </c>
      <c r="C23" s="34">
        <v>36740</v>
      </c>
      <c r="D23" s="34">
        <v>72300</v>
      </c>
      <c r="E23" s="13">
        <v>72300</v>
      </c>
      <c r="F23" s="34">
        <v>72300</v>
      </c>
    </row>
    <row r="24" spans="1:6" ht="12.75">
      <c r="A24" s="16" t="s">
        <v>20</v>
      </c>
      <c r="B24" s="19">
        <v>0</v>
      </c>
      <c r="C24" s="17">
        <v>36740</v>
      </c>
      <c r="D24" s="17">
        <v>72300</v>
      </c>
      <c r="E24" s="13">
        <v>72300</v>
      </c>
      <c r="F24" s="17">
        <v>72300</v>
      </c>
    </row>
    <row r="25" spans="1:6" ht="12.75">
      <c r="A25" s="39" t="s">
        <v>21</v>
      </c>
      <c r="B25" s="19">
        <v>0</v>
      </c>
      <c r="C25" s="17">
        <v>32160</v>
      </c>
      <c r="D25" s="17">
        <v>67900</v>
      </c>
      <c r="E25" s="13">
        <v>67900</v>
      </c>
      <c r="F25" s="17">
        <v>67900</v>
      </c>
    </row>
    <row r="26" spans="1:6" ht="12.75">
      <c r="A26" s="39" t="s">
        <v>22</v>
      </c>
      <c r="B26" s="19">
        <v>0</v>
      </c>
      <c r="C26" s="17">
        <v>4580</v>
      </c>
      <c r="D26" s="17">
        <v>4400</v>
      </c>
      <c r="E26" s="13">
        <v>4400</v>
      </c>
      <c r="F26" s="17">
        <v>4400</v>
      </c>
    </row>
    <row r="27" spans="1:6" ht="12">
      <c r="A27" s="33" t="s">
        <v>45</v>
      </c>
      <c r="B27" s="34">
        <v>8968.84</v>
      </c>
      <c r="C27" s="34">
        <v>77575</v>
      </c>
      <c r="D27" s="34">
        <v>143900</v>
      </c>
      <c r="E27" s="13">
        <v>143900</v>
      </c>
      <c r="F27" s="34">
        <v>143900</v>
      </c>
    </row>
    <row r="28" spans="1:6" ht="12.75">
      <c r="A28" s="16" t="s">
        <v>20</v>
      </c>
      <c r="B28" s="17">
        <v>8968.84</v>
      </c>
      <c r="C28" s="17">
        <v>77575</v>
      </c>
      <c r="D28" s="17">
        <v>143900</v>
      </c>
      <c r="E28" s="13">
        <v>143900</v>
      </c>
      <c r="F28" s="17">
        <v>143900</v>
      </c>
    </row>
    <row r="29" spans="1:6" ht="12.75">
      <c r="A29" s="39" t="s">
        <v>21</v>
      </c>
      <c r="B29" s="17">
        <v>7979.02</v>
      </c>
      <c r="C29" s="17">
        <v>51620</v>
      </c>
      <c r="D29" s="17">
        <v>135000</v>
      </c>
      <c r="E29" s="13">
        <v>135000</v>
      </c>
      <c r="F29" s="17">
        <v>135000</v>
      </c>
    </row>
    <row r="30" spans="1:6" ht="12.75">
      <c r="A30" s="39" t="s">
        <v>22</v>
      </c>
      <c r="B30" s="19">
        <v>989.82</v>
      </c>
      <c r="C30" s="17">
        <v>25955</v>
      </c>
      <c r="D30" s="17">
        <v>8900</v>
      </c>
      <c r="E30" s="13">
        <v>8900</v>
      </c>
      <c r="F30" s="17">
        <v>8900</v>
      </c>
    </row>
    <row r="31" spans="1:6" ht="12">
      <c r="A31" s="33" t="s">
        <v>46</v>
      </c>
      <c r="B31" s="34">
        <v>69401.8</v>
      </c>
      <c r="C31" s="34">
        <v>35295</v>
      </c>
      <c r="D31" s="35">
        <v>0</v>
      </c>
      <c r="E31" s="20">
        <v>0</v>
      </c>
      <c r="F31" s="35">
        <v>0</v>
      </c>
    </row>
    <row r="32" spans="1:6" ht="12.75">
      <c r="A32" s="16" t="s">
        <v>20</v>
      </c>
      <c r="B32" s="17">
        <v>69401.8</v>
      </c>
      <c r="C32" s="17">
        <v>35295</v>
      </c>
      <c r="D32" s="19">
        <v>0</v>
      </c>
      <c r="E32" s="20">
        <v>0</v>
      </c>
      <c r="F32" s="19">
        <v>0</v>
      </c>
    </row>
    <row r="33" spans="1:6" ht="12.75">
      <c r="A33" s="39" t="s">
        <v>21</v>
      </c>
      <c r="B33" s="17">
        <v>60152.87</v>
      </c>
      <c r="C33" s="17">
        <v>33525</v>
      </c>
      <c r="D33" s="19">
        <v>0</v>
      </c>
      <c r="E33" s="20">
        <v>0</v>
      </c>
      <c r="F33" s="19">
        <v>0</v>
      </c>
    </row>
    <row r="34" spans="1:6" ht="12.75">
      <c r="A34" s="39" t="s">
        <v>22</v>
      </c>
      <c r="B34" s="17">
        <v>9248.93</v>
      </c>
      <c r="C34" s="17">
        <v>1770</v>
      </c>
      <c r="D34" s="19">
        <v>0</v>
      </c>
      <c r="E34" s="20">
        <v>0</v>
      </c>
      <c r="F34" s="19">
        <v>0</v>
      </c>
    </row>
    <row r="35" spans="1:6" ht="12.75">
      <c r="A35" s="36" t="s">
        <v>63</v>
      </c>
      <c r="B35" s="37">
        <v>3168.84</v>
      </c>
      <c r="C35" s="40">
        <v>0</v>
      </c>
      <c r="D35" s="40">
        <v>0</v>
      </c>
      <c r="E35" s="41">
        <v>0</v>
      </c>
      <c r="F35" s="40">
        <v>0</v>
      </c>
    </row>
    <row r="36" spans="1:6" ht="12">
      <c r="A36" s="33" t="s">
        <v>45</v>
      </c>
      <c r="B36" s="34">
        <v>3168.84</v>
      </c>
      <c r="C36" s="35">
        <v>0</v>
      </c>
      <c r="D36" s="35">
        <v>0</v>
      </c>
      <c r="E36" s="20">
        <v>0</v>
      </c>
      <c r="F36" s="35">
        <v>0</v>
      </c>
    </row>
    <row r="37" spans="1:6" ht="12.75">
      <c r="A37" s="16" t="s">
        <v>20</v>
      </c>
      <c r="B37" s="17">
        <v>3168.84</v>
      </c>
      <c r="C37" s="19">
        <v>0</v>
      </c>
      <c r="D37" s="19">
        <v>0</v>
      </c>
      <c r="E37" s="20">
        <v>0</v>
      </c>
      <c r="F37" s="19">
        <v>0</v>
      </c>
    </row>
    <row r="38" spans="1:6" ht="12.75">
      <c r="A38" s="39" t="s">
        <v>22</v>
      </c>
      <c r="B38" s="17">
        <v>3168.84</v>
      </c>
      <c r="C38" s="19">
        <v>0</v>
      </c>
      <c r="D38" s="19">
        <v>0</v>
      </c>
      <c r="E38" s="20">
        <v>0</v>
      </c>
      <c r="F38" s="19">
        <v>0</v>
      </c>
    </row>
    <row r="39" spans="1:6" ht="22.5">
      <c r="A39" s="26" t="s">
        <v>64</v>
      </c>
      <c r="B39" s="27">
        <v>543651.4</v>
      </c>
      <c r="C39" s="27">
        <v>1317946</v>
      </c>
      <c r="D39" s="27">
        <v>1325508</v>
      </c>
      <c r="E39" s="13">
        <v>1325508</v>
      </c>
      <c r="F39" s="27">
        <v>1325508</v>
      </c>
    </row>
    <row r="40" spans="1:6" ht="25.5">
      <c r="A40" s="36" t="s">
        <v>65</v>
      </c>
      <c r="B40" s="37">
        <v>116565.03</v>
      </c>
      <c r="C40" s="37">
        <v>80120</v>
      </c>
      <c r="D40" s="37">
        <v>140000</v>
      </c>
      <c r="E40" s="38">
        <v>140000</v>
      </c>
      <c r="F40" s="37">
        <v>140000</v>
      </c>
    </row>
    <row r="41" spans="1:6" ht="12">
      <c r="A41" s="33" t="s">
        <v>38</v>
      </c>
      <c r="B41" s="35">
        <v>500</v>
      </c>
      <c r="C41" s="35">
        <v>120</v>
      </c>
      <c r="D41" s="35">
        <v>0</v>
      </c>
      <c r="E41" s="20">
        <v>0</v>
      </c>
      <c r="F41" s="35">
        <v>0</v>
      </c>
    </row>
    <row r="42" spans="1:6" ht="12.75">
      <c r="A42" s="16" t="s">
        <v>20</v>
      </c>
      <c r="B42" s="19">
        <v>500</v>
      </c>
      <c r="C42" s="19">
        <v>120</v>
      </c>
      <c r="D42" s="19">
        <v>0</v>
      </c>
      <c r="E42" s="20">
        <v>0</v>
      </c>
      <c r="F42" s="19">
        <v>0</v>
      </c>
    </row>
    <row r="43" spans="1:6" ht="12.75">
      <c r="A43" s="39" t="s">
        <v>21</v>
      </c>
      <c r="B43" s="19">
        <v>500</v>
      </c>
      <c r="C43" s="19">
        <v>0</v>
      </c>
      <c r="D43" s="19">
        <v>0</v>
      </c>
      <c r="E43" s="20">
        <v>0</v>
      </c>
      <c r="F43" s="19">
        <v>0</v>
      </c>
    </row>
    <row r="44" spans="1:6" ht="12.75">
      <c r="A44" s="39" t="s">
        <v>22</v>
      </c>
      <c r="B44" s="19">
        <v>0</v>
      </c>
      <c r="C44" s="19">
        <v>120</v>
      </c>
      <c r="D44" s="19">
        <v>0</v>
      </c>
      <c r="E44" s="20">
        <v>0</v>
      </c>
      <c r="F44" s="19">
        <v>0</v>
      </c>
    </row>
    <row r="45" spans="1:6" ht="12">
      <c r="A45" s="33" t="s">
        <v>46</v>
      </c>
      <c r="B45" s="34">
        <v>116065.03</v>
      </c>
      <c r="C45" s="34">
        <v>80000</v>
      </c>
      <c r="D45" s="34">
        <v>140000</v>
      </c>
      <c r="E45" s="13">
        <v>140000</v>
      </c>
      <c r="F45" s="34">
        <v>140000</v>
      </c>
    </row>
    <row r="46" spans="1:6" ht="12.75">
      <c r="A46" s="16" t="s">
        <v>20</v>
      </c>
      <c r="B46" s="17">
        <v>114569.67</v>
      </c>
      <c r="C46" s="17">
        <v>80000</v>
      </c>
      <c r="D46" s="17">
        <v>140000</v>
      </c>
      <c r="E46" s="13">
        <v>140000</v>
      </c>
      <c r="F46" s="17">
        <v>140000</v>
      </c>
    </row>
    <row r="47" spans="1:6" ht="25.5">
      <c r="A47" s="39" t="s">
        <v>24</v>
      </c>
      <c r="B47" s="17">
        <v>114569.67</v>
      </c>
      <c r="C47" s="17">
        <v>80000</v>
      </c>
      <c r="D47" s="17">
        <v>140000</v>
      </c>
      <c r="E47" s="13">
        <v>140000</v>
      </c>
      <c r="F47" s="17">
        <v>140000</v>
      </c>
    </row>
    <row r="48" spans="1:6" ht="12.75">
      <c r="A48" s="16" t="s">
        <v>26</v>
      </c>
      <c r="B48" s="17">
        <v>1495.36</v>
      </c>
      <c r="C48" s="19">
        <v>0</v>
      </c>
      <c r="D48" s="19">
        <v>0</v>
      </c>
      <c r="E48" s="20">
        <v>0</v>
      </c>
      <c r="F48" s="19">
        <v>0</v>
      </c>
    </row>
    <row r="49" spans="1:6" ht="25.5">
      <c r="A49" s="39" t="s">
        <v>27</v>
      </c>
      <c r="B49" s="17">
        <v>1495.36</v>
      </c>
      <c r="C49" s="19">
        <v>0</v>
      </c>
      <c r="D49" s="19">
        <v>0</v>
      </c>
      <c r="E49" s="20">
        <v>0</v>
      </c>
      <c r="F49" s="19">
        <v>0</v>
      </c>
    </row>
    <row r="50" spans="1:6" ht="12.75">
      <c r="A50" s="36" t="s">
        <v>66</v>
      </c>
      <c r="B50" s="37">
        <v>202607.69</v>
      </c>
      <c r="C50" s="37">
        <v>300000</v>
      </c>
      <c r="D50" s="37">
        <v>300000</v>
      </c>
      <c r="E50" s="38">
        <v>300000</v>
      </c>
      <c r="F50" s="37">
        <v>300000</v>
      </c>
    </row>
    <row r="51" spans="1:6" ht="12">
      <c r="A51" s="33" t="s">
        <v>42</v>
      </c>
      <c r="B51" s="34">
        <v>24949.42</v>
      </c>
      <c r="C51" s="35">
        <v>0</v>
      </c>
      <c r="D51" s="35">
        <v>0</v>
      </c>
      <c r="E51" s="20">
        <v>0</v>
      </c>
      <c r="F51" s="35">
        <v>0</v>
      </c>
    </row>
    <row r="52" spans="1:6" ht="12.75">
      <c r="A52" s="16" t="s">
        <v>20</v>
      </c>
      <c r="B52" s="17">
        <v>24949.42</v>
      </c>
      <c r="C52" s="19">
        <v>0</v>
      </c>
      <c r="D52" s="19">
        <v>0</v>
      </c>
      <c r="E52" s="20">
        <v>0</v>
      </c>
      <c r="F52" s="19">
        <v>0</v>
      </c>
    </row>
    <row r="53" spans="1:6" ht="12.75">
      <c r="A53" s="39" t="s">
        <v>22</v>
      </c>
      <c r="B53" s="17">
        <v>24949.42</v>
      </c>
      <c r="C53" s="19">
        <v>0</v>
      </c>
      <c r="D53" s="19">
        <v>0</v>
      </c>
      <c r="E53" s="20">
        <v>0</v>
      </c>
      <c r="F53" s="19">
        <v>0</v>
      </c>
    </row>
    <row r="54" spans="1:6" ht="12">
      <c r="A54" s="33" t="s">
        <v>46</v>
      </c>
      <c r="B54" s="34">
        <v>177658.27</v>
      </c>
      <c r="C54" s="34">
        <v>300000</v>
      </c>
      <c r="D54" s="34">
        <v>300000</v>
      </c>
      <c r="E54" s="13">
        <v>300000</v>
      </c>
      <c r="F54" s="34">
        <v>300000</v>
      </c>
    </row>
    <row r="55" spans="1:6" ht="12.75">
      <c r="A55" s="16" t="s">
        <v>20</v>
      </c>
      <c r="B55" s="17">
        <v>177658.27</v>
      </c>
      <c r="C55" s="17">
        <v>300000</v>
      </c>
      <c r="D55" s="17">
        <v>300000</v>
      </c>
      <c r="E55" s="13">
        <v>300000</v>
      </c>
      <c r="F55" s="17">
        <v>300000</v>
      </c>
    </row>
    <row r="56" spans="1:6" ht="12.75">
      <c r="A56" s="39" t="s">
        <v>22</v>
      </c>
      <c r="B56" s="17">
        <v>177658.27</v>
      </c>
      <c r="C56" s="17">
        <v>300000</v>
      </c>
      <c r="D56" s="17">
        <v>300000</v>
      </c>
      <c r="E56" s="13">
        <v>300000</v>
      </c>
      <c r="F56" s="17">
        <v>300000</v>
      </c>
    </row>
    <row r="57" spans="1:6" ht="12.75">
      <c r="A57" s="36" t="s">
        <v>67</v>
      </c>
      <c r="B57" s="37">
        <v>142007.72</v>
      </c>
      <c r="C57" s="37">
        <v>195226</v>
      </c>
      <c r="D57" s="37">
        <v>190600</v>
      </c>
      <c r="E57" s="38">
        <v>190600</v>
      </c>
      <c r="F57" s="37">
        <v>190600</v>
      </c>
    </row>
    <row r="58" spans="1:6" ht="12">
      <c r="A58" s="33" t="s">
        <v>38</v>
      </c>
      <c r="B58" s="34">
        <v>40209.64</v>
      </c>
      <c r="C58" s="34">
        <v>24626</v>
      </c>
      <c r="D58" s="34">
        <v>20000</v>
      </c>
      <c r="E58" s="13">
        <v>20000</v>
      </c>
      <c r="F58" s="34">
        <v>20000</v>
      </c>
    </row>
    <row r="59" spans="1:6" ht="12.75">
      <c r="A59" s="16" t="s">
        <v>20</v>
      </c>
      <c r="B59" s="17">
        <v>40209.64</v>
      </c>
      <c r="C59" s="17">
        <v>24626</v>
      </c>
      <c r="D59" s="17">
        <v>20000</v>
      </c>
      <c r="E59" s="13">
        <v>20000</v>
      </c>
      <c r="F59" s="17">
        <v>20000</v>
      </c>
    </row>
    <row r="60" spans="1:6" ht="12.75">
      <c r="A60" s="39" t="s">
        <v>21</v>
      </c>
      <c r="B60" s="17">
        <v>28929.38</v>
      </c>
      <c r="C60" s="17">
        <v>24026</v>
      </c>
      <c r="D60" s="17">
        <v>19840</v>
      </c>
      <c r="E60" s="13">
        <v>19840</v>
      </c>
      <c r="F60" s="17">
        <v>19840</v>
      </c>
    </row>
    <row r="61" spans="1:6" ht="12.75">
      <c r="A61" s="39" t="s">
        <v>22</v>
      </c>
      <c r="B61" s="17">
        <v>11280.26</v>
      </c>
      <c r="C61" s="19">
        <v>600</v>
      </c>
      <c r="D61" s="19">
        <v>160</v>
      </c>
      <c r="E61" s="20">
        <v>160</v>
      </c>
      <c r="F61" s="19">
        <v>160</v>
      </c>
    </row>
    <row r="62" spans="1:6" ht="12">
      <c r="A62" s="33" t="s">
        <v>42</v>
      </c>
      <c r="B62" s="34">
        <v>28849.14</v>
      </c>
      <c r="C62" s="34">
        <v>15000</v>
      </c>
      <c r="D62" s="34">
        <v>15000</v>
      </c>
      <c r="E62" s="13">
        <v>15000</v>
      </c>
      <c r="F62" s="34">
        <v>15000</v>
      </c>
    </row>
    <row r="63" spans="1:6" ht="12.75">
      <c r="A63" s="16" t="s">
        <v>20</v>
      </c>
      <c r="B63" s="17">
        <v>28849.14</v>
      </c>
      <c r="C63" s="17">
        <v>15000</v>
      </c>
      <c r="D63" s="17">
        <v>15000</v>
      </c>
      <c r="E63" s="13">
        <v>15000</v>
      </c>
      <c r="F63" s="17">
        <v>15000</v>
      </c>
    </row>
    <row r="64" spans="1:6" ht="12.75">
      <c r="A64" s="39" t="s">
        <v>21</v>
      </c>
      <c r="B64" s="17">
        <v>24412.12</v>
      </c>
      <c r="C64" s="19">
        <v>0</v>
      </c>
      <c r="D64" s="19">
        <v>0</v>
      </c>
      <c r="E64" s="20">
        <v>0</v>
      </c>
      <c r="F64" s="19">
        <v>0</v>
      </c>
    </row>
    <row r="65" spans="1:6" ht="12.75">
      <c r="A65" s="39" t="s">
        <v>22</v>
      </c>
      <c r="B65" s="17">
        <v>4437.0200000000004</v>
      </c>
      <c r="C65" s="17">
        <v>15000</v>
      </c>
      <c r="D65" s="17">
        <v>15000</v>
      </c>
      <c r="E65" s="13">
        <v>15000</v>
      </c>
      <c r="F65" s="17">
        <v>15000</v>
      </c>
    </row>
    <row r="66" spans="1:6" ht="12">
      <c r="A66" s="33" t="s">
        <v>46</v>
      </c>
      <c r="B66" s="34">
        <v>72948.94</v>
      </c>
      <c r="C66" s="34">
        <v>155600</v>
      </c>
      <c r="D66" s="34">
        <v>155600</v>
      </c>
      <c r="E66" s="13">
        <v>155600</v>
      </c>
      <c r="F66" s="34">
        <v>155600</v>
      </c>
    </row>
    <row r="67" spans="1:6" ht="12.75">
      <c r="A67" s="16" t="s">
        <v>20</v>
      </c>
      <c r="B67" s="17">
        <v>72948.94</v>
      </c>
      <c r="C67" s="17">
        <v>155600</v>
      </c>
      <c r="D67" s="17">
        <v>155600</v>
      </c>
      <c r="E67" s="13">
        <v>155600</v>
      </c>
      <c r="F67" s="17">
        <v>155600</v>
      </c>
    </row>
    <row r="68" spans="1:6" ht="12.75">
      <c r="A68" s="39" t="s">
        <v>21</v>
      </c>
      <c r="B68" s="17">
        <v>69383.48</v>
      </c>
      <c r="C68" s="17">
        <v>152000</v>
      </c>
      <c r="D68" s="17">
        <v>152000</v>
      </c>
      <c r="E68" s="13">
        <v>152000</v>
      </c>
      <c r="F68" s="17">
        <v>152000</v>
      </c>
    </row>
    <row r="69" spans="1:6" ht="12.75">
      <c r="A69" s="39" t="s">
        <v>22</v>
      </c>
      <c r="B69" s="17">
        <v>3565.46</v>
      </c>
      <c r="C69" s="17">
        <v>3600</v>
      </c>
      <c r="D69" s="17">
        <v>3600</v>
      </c>
      <c r="E69" s="13">
        <v>3600</v>
      </c>
      <c r="F69" s="17">
        <v>3600</v>
      </c>
    </row>
    <row r="70" spans="1:6" ht="12.75">
      <c r="A70" s="36" t="s">
        <v>68</v>
      </c>
      <c r="B70" s="37">
        <v>1218.74</v>
      </c>
      <c r="C70" s="37">
        <v>1400</v>
      </c>
      <c r="D70" s="37">
        <v>1400</v>
      </c>
      <c r="E70" s="38">
        <v>1400</v>
      </c>
      <c r="F70" s="37">
        <v>1400</v>
      </c>
    </row>
    <row r="71" spans="1:6" ht="12">
      <c r="A71" s="33" t="s">
        <v>38</v>
      </c>
      <c r="B71" s="34">
        <v>1218.74</v>
      </c>
      <c r="C71" s="34">
        <v>1400</v>
      </c>
      <c r="D71" s="34">
        <v>1400</v>
      </c>
      <c r="E71" s="13">
        <v>1400</v>
      </c>
      <c r="F71" s="34">
        <v>1400</v>
      </c>
    </row>
    <row r="72" spans="1:6" ht="12.75">
      <c r="A72" s="16" t="s">
        <v>20</v>
      </c>
      <c r="B72" s="19">
        <v>197.29</v>
      </c>
      <c r="C72" s="17">
        <v>1400</v>
      </c>
      <c r="D72" s="17">
        <v>1400</v>
      </c>
      <c r="E72" s="13">
        <v>1400</v>
      </c>
      <c r="F72" s="17">
        <v>1400</v>
      </c>
    </row>
    <row r="73" spans="1:6" ht="12.75">
      <c r="A73" s="39" t="s">
        <v>22</v>
      </c>
      <c r="B73" s="19">
        <v>197.29</v>
      </c>
      <c r="C73" s="17">
        <v>1400</v>
      </c>
      <c r="D73" s="17">
        <v>1400</v>
      </c>
      <c r="E73" s="13">
        <v>1400</v>
      </c>
      <c r="F73" s="17">
        <v>1400</v>
      </c>
    </row>
    <row r="74" spans="1:6" ht="12.75">
      <c r="A74" s="16" t="s">
        <v>26</v>
      </c>
      <c r="B74" s="17">
        <v>1021.45</v>
      </c>
      <c r="C74" s="19">
        <v>0</v>
      </c>
      <c r="D74" s="19">
        <v>0</v>
      </c>
      <c r="E74" s="20">
        <v>0</v>
      </c>
      <c r="F74" s="19">
        <v>0</v>
      </c>
    </row>
    <row r="75" spans="1:6" ht="25.5">
      <c r="A75" s="39" t="s">
        <v>27</v>
      </c>
      <c r="B75" s="17">
        <v>1021.45</v>
      </c>
      <c r="C75" s="19">
        <v>0</v>
      </c>
      <c r="D75" s="19">
        <v>0</v>
      </c>
      <c r="E75" s="20">
        <v>0</v>
      </c>
      <c r="F75" s="19">
        <v>0</v>
      </c>
    </row>
    <row r="76" spans="1:6" ht="25.5">
      <c r="A76" s="36" t="s">
        <v>69</v>
      </c>
      <c r="B76" s="37">
        <v>1502.13</v>
      </c>
      <c r="C76" s="37">
        <v>1500</v>
      </c>
      <c r="D76" s="37">
        <v>1500</v>
      </c>
      <c r="E76" s="38">
        <v>1500</v>
      </c>
      <c r="F76" s="37">
        <v>1500</v>
      </c>
    </row>
    <row r="77" spans="1:6" ht="12">
      <c r="A77" s="33" t="s">
        <v>46</v>
      </c>
      <c r="B77" s="34">
        <v>1502.13</v>
      </c>
      <c r="C77" s="34">
        <v>1500</v>
      </c>
      <c r="D77" s="34">
        <v>1500</v>
      </c>
      <c r="E77" s="13">
        <v>1500</v>
      </c>
      <c r="F77" s="34">
        <v>1500</v>
      </c>
    </row>
    <row r="78" spans="1:6" ht="12.75">
      <c r="A78" s="16" t="s">
        <v>20</v>
      </c>
      <c r="B78" s="17">
        <v>1502.13</v>
      </c>
      <c r="C78" s="17">
        <v>1500</v>
      </c>
      <c r="D78" s="17">
        <v>1500</v>
      </c>
      <c r="E78" s="13">
        <v>1500</v>
      </c>
      <c r="F78" s="17">
        <v>1500</v>
      </c>
    </row>
    <row r="79" spans="1:6" ht="12.75">
      <c r="A79" s="39" t="s">
        <v>25</v>
      </c>
      <c r="B79" s="17">
        <v>1502.13</v>
      </c>
      <c r="C79" s="17">
        <v>1500</v>
      </c>
      <c r="D79" s="17">
        <v>1500</v>
      </c>
      <c r="E79" s="13">
        <v>1500</v>
      </c>
      <c r="F79" s="17">
        <v>1500</v>
      </c>
    </row>
    <row r="80" spans="1:6" ht="12.75">
      <c r="A80" s="36" t="s">
        <v>70</v>
      </c>
      <c r="B80" s="40">
        <v>340</v>
      </c>
      <c r="C80" s="40">
        <v>0</v>
      </c>
      <c r="D80" s="40">
        <v>308</v>
      </c>
      <c r="E80" s="41">
        <v>308</v>
      </c>
      <c r="F80" s="40">
        <v>308</v>
      </c>
    </row>
    <row r="81" spans="1:6" ht="12">
      <c r="A81" s="33" t="s">
        <v>46</v>
      </c>
      <c r="B81" s="35">
        <v>340</v>
      </c>
      <c r="C81" s="35">
        <v>0</v>
      </c>
      <c r="D81" s="35">
        <v>308</v>
      </c>
      <c r="E81" s="20">
        <v>308</v>
      </c>
      <c r="F81" s="35">
        <v>308</v>
      </c>
    </row>
    <row r="82" spans="1:6" ht="12.75">
      <c r="A82" s="16" t="s">
        <v>20</v>
      </c>
      <c r="B82" s="19">
        <v>340</v>
      </c>
      <c r="C82" s="19">
        <v>0</v>
      </c>
      <c r="D82" s="19">
        <v>308</v>
      </c>
      <c r="E82" s="20">
        <v>308</v>
      </c>
      <c r="F82" s="19">
        <v>308</v>
      </c>
    </row>
    <row r="83" spans="1:6" ht="12.75">
      <c r="A83" s="39" t="s">
        <v>22</v>
      </c>
      <c r="B83" s="19">
        <v>340</v>
      </c>
      <c r="C83" s="19">
        <v>0</v>
      </c>
      <c r="D83" s="19">
        <v>308</v>
      </c>
      <c r="E83" s="20">
        <v>308</v>
      </c>
      <c r="F83" s="19">
        <v>308</v>
      </c>
    </row>
    <row r="84" spans="1:6" ht="12.75">
      <c r="A84" s="36" t="s">
        <v>71</v>
      </c>
      <c r="B84" s="37">
        <v>79410.09</v>
      </c>
      <c r="C84" s="37">
        <v>739700</v>
      </c>
      <c r="D84" s="37">
        <v>691700</v>
      </c>
      <c r="E84" s="38">
        <v>691700</v>
      </c>
      <c r="F84" s="37">
        <v>691700</v>
      </c>
    </row>
    <row r="85" spans="1:6" ht="12">
      <c r="A85" s="33" t="s">
        <v>46</v>
      </c>
      <c r="B85" s="34">
        <v>79410.09</v>
      </c>
      <c r="C85" s="34">
        <v>739700</v>
      </c>
      <c r="D85" s="34">
        <v>691700</v>
      </c>
      <c r="E85" s="13">
        <v>691700</v>
      </c>
      <c r="F85" s="34">
        <v>691700</v>
      </c>
    </row>
    <row r="86" spans="1:6" ht="12.75">
      <c r="A86" s="16" t="s">
        <v>20</v>
      </c>
      <c r="B86" s="17">
        <v>72985.039999999994</v>
      </c>
      <c r="C86" s="17">
        <v>196700</v>
      </c>
      <c r="D86" s="17">
        <v>196700</v>
      </c>
      <c r="E86" s="13">
        <v>196700</v>
      </c>
      <c r="F86" s="17">
        <v>196700</v>
      </c>
    </row>
    <row r="87" spans="1:6" ht="12.75">
      <c r="A87" s="39" t="s">
        <v>22</v>
      </c>
      <c r="B87" s="17">
        <v>72985.039999999994</v>
      </c>
      <c r="C87" s="17">
        <v>196700</v>
      </c>
      <c r="D87" s="17">
        <v>196700</v>
      </c>
      <c r="E87" s="13">
        <v>196700</v>
      </c>
      <c r="F87" s="17">
        <v>196700</v>
      </c>
    </row>
    <row r="88" spans="1:6" ht="12.75">
      <c r="A88" s="16" t="s">
        <v>26</v>
      </c>
      <c r="B88" s="17">
        <v>6425.05</v>
      </c>
      <c r="C88" s="17">
        <v>543000</v>
      </c>
      <c r="D88" s="17">
        <v>495000</v>
      </c>
      <c r="E88" s="13">
        <v>495000</v>
      </c>
      <c r="F88" s="17">
        <v>495000</v>
      </c>
    </row>
    <row r="89" spans="1:6" ht="25.5">
      <c r="A89" s="39" t="s">
        <v>27</v>
      </c>
      <c r="B89" s="17">
        <v>6425.05</v>
      </c>
      <c r="C89" s="17">
        <v>363000</v>
      </c>
      <c r="D89" s="17">
        <v>315000</v>
      </c>
      <c r="E89" s="13">
        <v>315000</v>
      </c>
      <c r="F89" s="17">
        <v>315000</v>
      </c>
    </row>
    <row r="90" spans="1:6" ht="25.5">
      <c r="A90" s="39" t="s">
        <v>28</v>
      </c>
      <c r="B90" s="19">
        <v>0</v>
      </c>
      <c r="C90" s="17">
        <v>180000</v>
      </c>
      <c r="D90" s="17">
        <v>180000</v>
      </c>
      <c r="E90" s="13">
        <v>180000</v>
      </c>
      <c r="F90" s="17">
        <v>180000</v>
      </c>
    </row>
    <row r="91" spans="1:6" ht="22.5">
      <c r="A91" s="26" t="s">
        <v>72</v>
      </c>
      <c r="B91" s="27">
        <v>30375</v>
      </c>
      <c r="C91" s="42">
        <v>0</v>
      </c>
      <c r="D91" s="42">
        <v>0</v>
      </c>
      <c r="E91" s="20">
        <v>0</v>
      </c>
      <c r="F91" s="42">
        <v>0</v>
      </c>
    </row>
    <row r="92" spans="1:6" ht="25.5">
      <c r="A92" s="36" t="s">
        <v>73</v>
      </c>
      <c r="B92" s="37">
        <v>30375</v>
      </c>
      <c r="C92" s="40">
        <v>0</v>
      </c>
      <c r="D92" s="40">
        <v>0</v>
      </c>
      <c r="E92" s="41">
        <v>0</v>
      </c>
      <c r="F92" s="40">
        <v>0</v>
      </c>
    </row>
    <row r="93" spans="1:6" ht="12">
      <c r="A93" s="33" t="s">
        <v>38</v>
      </c>
      <c r="B93" s="34">
        <v>30375</v>
      </c>
      <c r="C93" s="35">
        <v>0</v>
      </c>
      <c r="D93" s="35">
        <v>0</v>
      </c>
      <c r="E93" s="20">
        <v>0</v>
      </c>
      <c r="F93" s="35">
        <v>0</v>
      </c>
    </row>
    <row r="94" spans="1:6" ht="12.75">
      <c r="A94" s="16" t="s">
        <v>20</v>
      </c>
      <c r="B94" s="17">
        <v>30375</v>
      </c>
      <c r="C94" s="19">
        <v>0</v>
      </c>
      <c r="D94" s="19">
        <v>0</v>
      </c>
      <c r="E94" s="20">
        <v>0</v>
      </c>
      <c r="F94" s="19">
        <v>0</v>
      </c>
    </row>
    <row r="95" spans="1:6" ht="12.75">
      <c r="A95" s="39" t="s">
        <v>22</v>
      </c>
      <c r="B95" s="17">
        <v>30375</v>
      </c>
      <c r="C95" s="19">
        <v>0</v>
      </c>
      <c r="D95" s="19">
        <v>0</v>
      </c>
      <c r="E95" s="20">
        <v>0</v>
      </c>
      <c r="F95" s="19">
        <v>0</v>
      </c>
    </row>
    <row r="96" spans="1:6" ht="22.5">
      <c r="A96" s="26" t="s">
        <v>74</v>
      </c>
      <c r="B96" s="27">
        <v>3013566.17</v>
      </c>
      <c r="C96" s="27">
        <v>4601351</v>
      </c>
      <c r="D96" s="27">
        <v>4600600</v>
      </c>
      <c r="E96" s="13">
        <v>4600600</v>
      </c>
      <c r="F96" s="27">
        <v>4600600</v>
      </c>
    </row>
    <row r="97" spans="1:6" ht="25.5">
      <c r="A97" s="36" t="s">
        <v>75</v>
      </c>
      <c r="B97" s="37">
        <v>2948723.03</v>
      </c>
      <c r="C97" s="37">
        <v>4560903</v>
      </c>
      <c r="D97" s="37">
        <v>4560152</v>
      </c>
      <c r="E97" s="38">
        <v>4560152</v>
      </c>
      <c r="F97" s="37">
        <v>4560152</v>
      </c>
    </row>
    <row r="98" spans="1:6" ht="12">
      <c r="A98" s="33" t="s">
        <v>40</v>
      </c>
      <c r="B98" s="34">
        <v>19321.57</v>
      </c>
      <c r="C98" s="34">
        <v>21000</v>
      </c>
      <c r="D98" s="34">
        <v>21000</v>
      </c>
      <c r="E98" s="13">
        <v>21000</v>
      </c>
      <c r="F98" s="34">
        <v>21000</v>
      </c>
    </row>
    <row r="99" spans="1:6" ht="12.75">
      <c r="A99" s="16" t="s">
        <v>20</v>
      </c>
      <c r="B99" s="17">
        <v>19321.57</v>
      </c>
      <c r="C99" s="17">
        <v>21000</v>
      </c>
      <c r="D99" s="17">
        <v>21000</v>
      </c>
      <c r="E99" s="13">
        <v>21000</v>
      </c>
      <c r="F99" s="17">
        <v>21000</v>
      </c>
    </row>
    <row r="100" spans="1:6" ht="12.75">
      <c r="A100" s="39" t="s">
        <v>22</v>
      </c>
      <c r="B100" s="17">
        <v>19321.57</v>
      </c>
      <c r="C100" s="17">
        <v>21000</v>
      </c>
      <c r="D100" s="17">
        <v>21000</v>
      </c>
      <c r="E100" s="13">
        <v>21000</v>
      </c>
      <c r="F100" s="17">
        <v>21000</v>
      </c>
    </row>
    <row r="101" spans="1:6" ht="12">
      <c r="A101" s="33" t="s">
        <v>42</v>
      </c>
      <c r="B101" s="34">
        <v>33030.86</v>
      </c>
      <c r="C101" s="34">
        <v>10000</v>
      </c>
      <c r="D101" s="34">
        <v>10000</v>
      </c>
      <c r="E101" s="13">
        <v>10000</v>
      </c>
      <c r="F101" s="34">
        <v>10000</v>
      </c>
    </row>
    <row r="102" spans="1:6" ht="12.75">
      <c r="A102" s="16" t="s">
        <v>20</v>
      </c>
      <c r="B102" s="17">
        <v>33030.86</v>
      </c>
      <c r="C102" s="17">
        <v>10000</v>
      </c>
      <c r="D102" s="17">
        <v>10000</v>
      </c>
      <c r="E102" s="13">
        <v>10000</v>
      </c>
      <c r="F102" s="17">
        <v>10000</v>
      </c>
    </row>
    <row r="103" spans="1:6" ht="12.75">
      <c r="A103" s="39" t="s">
        <v>22</v>
      </c>
      <c r="B103" s="17">
        <v>33030.86</v>
      </c>
      <c r="C103" s="17">
        <v>10000</v>
      </c>
      <c r="D103" s="17">
        <v>10000</v>
      </c>
      <c r="E103" s="13">
        <v>10000</v>
      </c>
      <c r="F103" s="17">
        <v>10000</v>
      </c>
    </row>
    <row r="104" spans="1:6" ht="12">
      <c r="A104" s="33" t="s">
        <v>43</v>
      </c>
      <c r="B104" s="34">
        <v>204331.24</v>
      </c>
      <c r="C104" s="34">
        <v>192703</v>
      </c>
      <c r="D104" s="34">
        <v>191952</v>
      </c>
      <c r="E104" s="13">
        <v>191952</v>
      </c>
      <c r="F104" s="34">
        <v>191952</v>
      </c>
    </row>
    <row r="105" spans="1:6" ht="12.75">
      <c r="A105" s="16" t="s">
        <v>20</v>
      </c>
      <c r="B105" s="17">
        <v>201938.39</v>
      </c>
      <c r="C105" s="17">
        <v>192248</v>
      </c>
      <c r="D105" s="17">
        <v>191497</v>
      </c>
      <c r="E105" s="13">
        <v>191497</v>
      </c>
      <c r="F105" s="17">
        <v>191497</v>
      </c>
    </row>
    <row r="106" spans="1:6" ht="12.75">
      <c r="A106" s="39" t="s">
        <v>22</v>
      </c>
      <c r="B106" s="17">
        <v>199664.48</v>
      </c>
      <c r="C106" s="17">
        <v>190098</v>
      </c>
      <c r="D106" s="17">
        <v>189347</v>
      </c>
      <c r="E106" s="13">
        <v>189347</v>
      </c>
      <c r="F106" s="17">
        <v>189347</v>
      </c>
    </row>
    <row r="107" spans="1:6" ht="12.75">
      <c r="A107" s="39" t="s">
        <v>23</v>
      </c>
      <c r="B107" s="17">
        <v>2273.91</v>
      </c>
      <c r="C107" s="17">
        <v>2150</v>
      </c>
      <c r="D107" s="17">
        <v>2150</v>
      </c>
      <c r="E107" s="13">
        <v>2150</v>
      </c>
      <c r="F107" s="17">
        <v>2150</v>
      </c>
    </row>
    <row r="108" spans="1:6" ht="12.75">
      <c r="A108" s="16" t="s">
        <v>26</v>
      </c>
      <c r="B108" s="17">
        <v>2392.85</v>
      </c>
      <c r="C108" s="19">
        <v>455</v>
      </c>
      <c r="D108" s="19">
        <v>455</v>
      </c>
      <c r="E108" s="20">
        <v>455</v>
      </c>
      <c r="F108" s="19">
        <v>455</v>
      </c>
    </row>
    <row r="109" spans="1:6" ht="25.5">
      <c r="A109" s="39" t="s">
        <v>27</v>
      </c>
      <c r="B109" s="17">
        <v>2392.85</v>
      </c>
      <c r="C109" s="19">
        <v>455</v>
      </c>
      <c r="D109" s="19">
        <v>455</v>
      </c>
      <c r="E109" s="20">
        <v>455</v>
      </c>
      <c r="F109" s="19">
        <v>455</v>
      </c>
    </row>
    <row r="110" spans="1:6" ht="12">
      <c r="A110" s="33" t="s">
        <v>46</v>
      </c>
      <c r="B110" s="34">
        <v>2692039.36</v>
      </c>
      <c r="C110" s="34">
        <v>4334000</v>
      </c>
      <c r="D110" s="34">
        <v>4334000</v>
      </c>
      <c r="E110" s="13">
        <v>4334000</v>
      </c>
      <c r="F110" s="34">
        <v>4334000</v>
      </c>
    </row>
    <row r="111" spans="1:6" ht="12.75">
      <c r="A111" s="16" t="s">
        <v>20</v>
      </c>
      <c r="B111" s="17">
        <v>2692039.36</v>
      </c>
      <c r="C111" s="17">
        <v>4334000</v>
      </c>
      <c r="D111" s="17">
        <v>4334000</v>
      </c>
      <c r="E111" s="13">
        <v>4334000</v>
      </c>
      <c r="F111" s="17">
        <v>4334000</v>
      </c>
    </row>
    <row r="112" spans="1:6" ht="12.75">
      <c r="A112" s="39" t="s">
        <v>21</v>
      </c>
      <c r="B112" s="17">
        <v>2559404.61</v>
      </c>
      <c r="C112" s="17">
        <v>4199000</v>
      </c>
      <c r="D112" s="17">
        <v>4199000</v>
      </c>
      <c r="E112" s="13">
        <v>4199000</v>
      </c>
      <c r="F112" s="17">
        <v>4199000</v>
      </c>
    </row>
    <row r="113" spans="1:6" ht="12.75">
      <c r="A113" s="39" t="s">
        <v>22</v>
      </c>
      <c r="B113" s="17">
        <v>132634.75</v>
      </c>
      <c r="C113" s="17">
        <v>135000</v>
      </c>
      <c r="D113" s="17">
        <v>135000</v>
      </c>
      <c r="E113" s="13">
        <v>135000</v>
      </c>
      <c r="F113" s="17">
        <v>135000</v>
      </c>
    </row>
    <row r="114" spans="1:6" ht="12">
      <c r="A114" s="33" t="s">
        <v>48</v>
      </c>
      <c r="B114" s="35">
        <v>0</v>
      </c>
      <c r="C114" s="34">
        <v>1400</v>
      </c>
      <c r="D114" s="34">
        <v>1400</v>
      </c>
      <c r="E114" s="13">
        <v>1400</v>
      </c>
      <c r="F114" s="34">
        <v>1400</v>
      </c>
    </row>
    <row r="115" spans="1:6" ht="12.75">
      <c r="A115" s="16" t="s">
        <v>20</v>
      </c>
      <c r="B115" s="19">
        <v>0</v>
      </c>
      <c r="C115" s="17">
        <v>1400</v>
      </c>
      <c r="D115" s="17">
        <v>1400</v>
      </c>
      <c r="E115" s="13">
        <v>1400</v>
      </c>
      <c r="F115" s="17">
        <v>1400</v>
      </c>
    </row>
    <row r="116" spans="1:6" ht="12.75">
      <c r="A116" s="39" t="s">
        <v>22</v>
      </c>
      <c r="B116" s="19">
        <v>0</v>
      </c>
      <c r="C116" s="17">
        <v>1400</v>
      </c>
      <c r="D116" s="17">
        <v>1400</v>
      </c>
      <c r="E116" s="13">
        <v>1400</v>
      </c>
      <c r="F116" s="17">
        <v>1400</v>
      </c>
    </row>
    <row r="117" spans="1:6" ht="12">
      <c r="A117" s="33" t="s">
        <v>50</v>
      </c>
      <c r="B117" s="35">
        <v>0</v>
      </c>
      <c r="C117" s="34">
        <v>1800</v>
      </c>
      <c r="D117" s="34">
        <v>1800</v>
      </c>
      <c r="E117" s="13">
        <v>1800</v>
      </c>
      <c r="F117" s="34">
        <v>1800</v>
      </c>
    </row>
    <row r="118" spans="1:6" ht="12.75">
      <c r="A118" s="16" t="s">
        <v>20</v>
      </c>
      <c r="B118" s="19">
        <v>0</v>
      </c>
      <c r="C118" s="17">
        <v>1800</v>
      </c>
      <c r="D118" s="17">
        <v>1800</v>
      </c>
      <c r="E118" s="13">
        <v>1800</v>
      </c>
      <c r="F118" s="17">
        <v>1800</v>
      </c>
    </row>
    <row r="119" spans="1:6" ht="12.75">
      <c r="A119" s="39" t="s">
        <v>22</v>
      </c>
      <c r="B119" s="19">
        <v>0</v>
      </c>
      <c r="C119" s="17">
        <v>1800</v>
      </c>
      <c r="D119" s="17">
        <v>1800</v>
      </c>
      <c r="E119" s="13">
        <v>1800</v>
      </c>
      <c r="F119" s="17">
        <v>1800</v>
      </c>
    </row>
    <row r="120" spans="1:6" ht="12.75">
      <c r="A120" s="36" t="s">
        <v>76</v>
      </c>
      <c r="B120" s="37">
        <v>64843.14</v>
      </c>
      <c r="C120" s="37">
        <v>40448</v>
      </c>
      <c r="D120" s="37">
        <v>40448</v>
      </c>
      <c r="E120" s="38">
        <v>40448</v>
      </c>
      <c r="F120" s="37">
        <v>40448</v>
      </c>
    </row>
    <row r="121" spans="1:6" ht="12">
      <c r="A121" s="33" t="s">
        <v>42</v>
      </c>
      <c r="B121" s="34">
        <v>10207.26</v>
      </c>
      <c r="C121" s="34">
        <v>20000</v>
      </c>
      <c r="D121" s="34">
        <v>20000</v>
      </c>
      <c r="E121" s="13">
        <v>20000</v>
      </c>
      <c r="F121" s="34">
        <v>20000</v>
      </c>
    </row>
    <row r="122" spans="1:6" ht="12.75">
      <c r="A122" s="16" t="s">
        <v>26</v>
      </c>
      <c r="B122" s="17">
        <v>10207.26</v>
      </c>
      <c r="C122" s="17">
        <v>20000</v>
      </c>
      <c r="D122" s="17">
        <v>20000</v>
      </c>
      <c r="E122" s="13">
        <v>20000</v>
      </c>
      <c r="F122" s="17">
        <v>20000</v>
      </c>
    </row>
    <row r="123" spans="1:6" ht="25.5">
      <c r="A123" s="39" t="s">
        <v>27</v>
      </c>
      <c r="B123" s="17">
        <v>10207.26</v>
      </c>
      <c r="C123" s="17">
        <v>20000</v>
      </c>
      <c r="D123" s="17">
        <v>20000</v>
      </c>
      <c r="E123" s="13">
        <v>20000</v>
      </c>
      <c r="F123" s="17">
        <v>20000</v>
      </c>
    </row>
    <row r="124" spans="1:6" ht="12">
      <c r="A124" s="33" t="s">
        <v>43</v>
      </c>
      <c r="B124" s="34">
        <v>19409.900000000001</v>
      </c>
      <c r="C124" s="34">
        <v>20448</v>
      </c>
      <c r="D124" s="34">
        <v>20448</v>
      </c>
      <c r="E124" s="13">
        <v>20448</v>
      </c>
      <c r="F124" s="34">
        <v>20448</v>
      </c>
    </row>
    <row r="125" spans="1:6" ht="12.75">
      <c r="A125" s="16" t="s">
        <v>26</v>
      </c>
      <c r="B125" s="17">
        <v>19409.900000000001</v>
      </c>
      <c r="C125" s="17">
        <v>20448</v>
      </c>
      <c r="D125" s="17">
        <v>20448</v>
      </c>
      <c r="E125" s="13">
        <v>20448</v>
      </c>
      <c r="F125" s="17">
        <v>20448</v>
      </c>
    </row>
    <row r="126" spans="1:6" ht="25.5">
      <c r="A126" s="39" t="s">
        <v>27</v>
      </c>
      <c r="B126" s="17">
        <v>10076.76</v>
      </c>
      <c r="C126" s="17">
        <v>9519</v>
      </c>
      <c r="D126" s="17">
        <v>9519</v>
      </c>
      <c r="E126" s="13">
        <v>9519</v>
      </c>
      <c r="F126" s="17">
        <v>9519</v>
      </c>
    </row>
    <row r="127" spans="1:6" ht="25.5">
      <c r="A127" s="39" t="s">
        <v>28</v>
      </c>
      <c r="B127" s="17">
        <v>9333.14</v>
      </c>
      <c r="C127" s="17">
        <v>10929</v>
      </c>
      <c r="D127" s="17">
        <v>10929</v>
      </c>
      <c r="E127" s="13">
        <v>10929</v>
      </c>
      <c r="F127" s="17">
        <v>10929</v>
      </c>
    </row>
    <row r="128" spans="1:6" ht="12">
      <c r="A128" s="33" t="s">
        <v>46</v>
      </c>
      <c r="B128" s="34">
        <v>34800</v>
      </c>
      <c r="C128" s="35">
        <v>0</v>
      </c>
      <c r="D128" s="35">
        <v>0</v>
      </c>
      <c r="E128" s="20">
        <v>0</v>
      </c>
      <c r="F128" s="35">
        <v>0</v>
      </c>
    </row>
    <row r="129" spans="1:6" ht="12.75">
      <c r="A129" s="16" t="s">
        <v>26</v>
      </c>
      <c r="B129" s="17">
        <v>34800</v>
      </c>
      <c r="C129" s="19">
        <v>0</v>
      </c>
      <c r="D129" s="19">
        <v>0</v>
      </c>
      <c r="E129" s="20">
        <v>0</v>
      </c>
      <c r="F129" s="19">
        <v>0</v>
      </c>
    </row>
    <row r="130" spans="1:6" ht="25.5">
      <c r="A130" s="39" t="s">
        <v>28</v>
      </c>
      <c r="B130" s="17">
        <v>34800</v>
      </c>
      <c r="C130" s="19">
        <v>0</v>
      </c>
      <c r="D130" s="19">
        <v>0</v>
      </c>
      <c r="E130" s="20">
        <v>0</v>
      </c>
      <c r="F130" s="19">
        <v>0</v>
      </c>
    </row>
    <row r="131" spans="1:6" ht="12">
      <c r="A131" s="33" t="s">
        <v>50</v>
      </c>
      <c r="B131" s="35">
        <v>425.98</v>
      </c>
      <c r="C131" s="35">
        <v>0</v>
      </c>
      <c r="D131" s="35">
        <v>0</v>
      </c>
      <c r="E131" s="20">
        <v>0</v>
      </c>
      <c r="F131" s="35">
        <v>0</v>
      </c>
    </row>
    <row r="132" spans="1:6" ht="12.75">
      <c r="A132" s="16" t="s">
        <v>26</v>
      </c>
      <c r="B132" s="19">
        <v>425.98</v>
      </c>
      <c r="C132" s="19">
        <v>0</v>
      </c>
      <c r="D132" s="19">
        <v>0</v>
      </c>
      <c r="E132" s="20">
        <v>0</v>
      </c>
      <c r="F132" s="19">
        <v>0</v>
      </c>
    </row>
    <row r="133" spans="1:6" ht="25.5">
      <c r="A133" s="39" t="s">
        <v>27</v>
      </c>
      <c r="B133" s="19">
        <v>425.98</v>
      </c>
      <c r="C133" s="19">
        <v>0</v>
      </c>
      <c r="D133" s="19">
        <v>0</v>
      </c>
      <c r="E133" s="20">
        <v>0</v>
      </c>
      <c r="F133" s="19">
        <v>0</v>
      </c>
    </row>
    <row r="135" spans="1:6">
      <c r="A135" s="2" t="s">
        <v>110</v>
      </c>
    </row>
    <row r="137" spans="1:6">
      <c r="A137" s="2" t="s">
        <v>77</v>
      </c>
      <c r="E137" s="3" t="s">
        <v>111</v>
      </c>
    </row>
    <row r="138" spans="1:6">
      <c r="A138" s="2" t="s">
        <v>78</v>
      </c>
      <c r="E138" s="3" t="s">
        <v>112</v>
      </c>
    </row>
    <row r="139" spans="1:6">
      <c r="A139" s="2" t="s">
        <v>79</v>
      </c>
    </row>
    <row r="141" spans="1:6">
      <c r="E141" s="43"/>
    </row>
  </sheetData>
  <mergeCells count="2">
    <mergeCell ref="A2:F2"/>
    <mergeCell ref="A3:F3"/>
  </mergeCells>
  <phoneticPr fontId="3" type="noConversion"/>
  <pageMargins left="0.25" right="0.25" top="0.75" bottom="0.75" header="0.3" footer="0.3"/>
  <pageSetup paperSize="9" scale="79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I. OPĆI DIO-SAŽ.</vt:lpstr>
      <vt:lpstr>A1. PR-RAS EK. KLAS.</vt:lpstr>
      <vt:lpstr>A2. PR-RAS IZV. FIN.</vt:lpstr>
      <vt:lpstr>A3. RAS FUNK. KLAS.</vt:lpstr>
      <vt:lpstr>B1. RAČ. FIN. EK. KLAS.</vt:lpstr>
      <vt:lpstr>B2. RAČ. FIN. IZV. FIN.</vt:lpstr>
      <vt:lpstr>II. 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RAČUNOVODSTVO2</cp:lastModifiedBy>
  <cp:lastPrinted>2024-12-19T10:25:31Z</cp:lastPrinted>
  <dcterms:created xsi:type="dcterms:W3CDTF">2024-12-18T08:28:58Z</dcterms:created>
  <dcterms:modified xsi:type="dcterms:W3CDTF">2024-12-19T10:28:21Z</dcterms:modified>
</cp:coreProperties>
</file>